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128.128.134.170\SharedDocs\ホームページ\制作資料☆\ssldocs\partner\xls\"/>
    </mc:Choice>
  </mc:AlternateContent>
  <xr:revisionPtr revIDLastSave="0" documentId="13_ncr:1_{3023F139-C7D1-4D7B-A76D-C207A2FF6821}" xr6:coauthVersionLast="36" xr6:coauthVersionMax="47" xr10:uidLastSave="{00000000-0000-0000-0000-000000000000}"/>
  <bookViews>
    <workbookView xWindow="-120" yWindow="-120" windowWidth="29040" windowHeight="15996" activeTab="1" xr2:uid="{00000000-000D-0000-FFFF-FFFF00000000}"/>
  </bookViews>
  <sheets>
    <sheet name="お知らせ" sheetId="28" r:id="rId1"/>
    <sheet name="報奨金全体明細書" sheetId="23" r:id="rId2"/>
    <sheet name="報奨金申請書 Ａ" sheetId="22" r:id="rId3"/>
    <sheet name="報奨金申請書 Ｂ" sheetId="25" r:id="rId4"/>
    <sheet name="報奨金申請書 Ｃ" sheetId="26" r:id="rId5"/>
    <sheet name="報奨金申請書 D" sheetId="27" r:id="rId6"/>
  </sheets>
  <definedNames>
    <definedName name="_xlnm.Print_Area" localSheetId="2">'報奨金申請書 Ａ'!$A$1:$AI$43</definedName>
    <definedName name="_xlnm.Print_Area" localSheetId="3">'報奨金申請書 Ｂ'!$A$1:$AI$43</definedName>
    <definedName name="_xlnm.Print_Area" localSheetId="4">'報奨金申請書 Ｃ'!$A$1:$AI$43</definedName>
    <definedName name="_xlnm.Print_Area" localSheetId="5">'報奨金申請書 D'!$A$1:$AI$43</definedName>
    <definedName name="_xlnm.Print_Area" localSheetId="1">報奨金全体明細書!$A$1:$AI$47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P37" i="22" l="1"/>
  <c r="H37" i="22"/>
  <c r="AG29" i="27"/>
  <c r="AG29" i="26"/>
  <c r="AG29" i="25"/>
  <c r="AG29" i="22"/>
  <c r="AG41" i="23"/>
  <c r="E21" i="27"/>
  <c r="L20" i="27"/>
  <c r="E20" i="27"/>
  <c r="E23" i="27" s="1"/>
  <c r="H27" i="27" s="1"/>
  <c r="E19" i="27"/>
  <c r="E21" i="26"/>
  <c r="L20" i="26"/>
  <c r="E20" i="26"/>
  <c r="E23" i="26" s="1"/>
  <c r="H27" i="26" s="1"/>
  <c r="E19" i="26"/>
  <c r="E21" i="25"/>
  <c r="L20" i="25"/>
  <c r="E20" i="25"/>
  <c r="E23" i="25" s="1"/>
  <c r="H27" i="25" s="1"/>
  <c r="E19" i="25"/>
  <c r="E21" i="22"/>
  <c r="L20" i="22"/>
  <c r="E20" i="22"/>
  <c r="E23" i="22" s="1"/>
  <c r="H27" i="22" s="1"/>
  <c r="E19" i="22"/>
  <c r="AH35" i="23"/>
  <c r="H37" i="27" s="1"/>
  <c r="P37" i="27" s="1"/>
  <c r="E23" i="23"/>
  <c r="H39" i="23" s="1"/>
  <c r="AG39" i="23" l="1"/>
  <c r="I39" i="22"/>
  <c r="AE39" i="23"/>
  <c r="AE27" i="26" s="1"/>
  <c r="AG27" i="26" s="1"/>
  <c r="H37" i="25"/>
  <c r="P37" i="25" s="1"/>
  <c r="H37" i="26"/>
  <c r="P37" i="26" s="1"/>
  <c r="X39" i="26" l="1"/>
  <c r="AE27" i="25"/>
  <c r="AG27" i="25" s="1"/>
  <c r="X37" i="26"/>
  <c r="AE27" i="27"/>
  <c r="AG27" i="27" s="1"/>
  <c r="AE27" i="22"/>
  <c r="AG27" i="22" s="1"/>
  <c r="AG43" i="23" l="1"/>
  <c r="AG45" i="23" s="1"/>
  <c r="E37" i="23" s="1"/>
  <c r="X37" i="25"/>
  <c r="AG31" i="25"/>
  <c r="X41" i="25" s="1"/>
  <c r="X39" i="25"/>
  <c r="X37" i="22"/>
  <c r="X37" i="27"/>
  <c r="AG31" i="26"/>
  <c r="X41" i="26" s="1"/>
  <c r="X43" i="26" s="1"/>
  <c r="AG33" i="26" l="1"/>
  <c r="E25" i="26" s="1"/>
  <c r="AG33" i="25"/>
  <c r="E25" i="25" s="1"/>
  <c r="X39" i="22"/>
  <c r="X43" i="25"/>
  <c r="AG37" i="22"/>
  <c r="AC37" i="22" s="1"/>
  <c r="X39" i="27"/>
  <c r="AG39" i="22" s="1"/>
  <c r="AG31" i="22"/>
  <c r="AG31" i="27"/>
  <c r="X41" i="27" s="1"/>
  <c r="AC39" i="22" l="1"/>
  <c r="X41" i="22"/>
  <c r="X43" i="22" s="1"/>
  <c r="AG41" i="22"/>
  <c r="AC41" i="22" s="1"/>
  <c r="AG33" i="27"/>
  <c r="E25" i="27" s="1"/>
  <c r="X43" i="27"/>
  <c r="AG33" i="22"/>
  <c r="E25" i="22" l="1"/>
  <c r="AG43" i="22"/>
  <c r="AC43" i="22" s="1"/>
</calcChain>
</file>

<file path=xl/sharedStrings.xml><?xml version="1.0" encoding="utf-8"?>
<sst xmlns="http://schemas.openxmlformats.org/spreadsheetml/2006/main" count="270" uniqueCount="94">
  <si>
    <t>記</t>
    <rPh sb="0" eb="1">
      <t>キ</t>
    </rPh>
    <phoneticPr fontId="2"/>
  </si>
  <si>
    <t>所属会社名</t>
    <rPh sb="0" eb="2">
      <t>ショゾク</t>
    </rPh>
    <rPh sb="2" eb="4">
      <t>ガイシャ</t>
    </rPh>
    <rPh sb="4" eb="5">
      <t>メイ</t>
    </rPh>
    <phoneticPr fontId="2"/>
  </si>
  <si>
    <t>五　洋　建　設　株　式　会　社　　　御　中</t>
    <rPh sb="0" eb="1">
      <t>ゴ</t>
    </rPh>
    <rPh sb="2" eb="3">
      <t>ヨウ</t>
    </rPh>
    <rPh sb="4" eb="5">
      <t>ケン</t>
    </rPh>
    <rPh sb="6" eb="7">
      <t>セツ</t>
    </rPh>
    <rPh sb="8" eb="9">
      <t>カブ</t>
    </rPh>
    <rPh sb="10" eb="11">
      <t>シキ</t>
    </rPh>
    <rPh sb="12" eb="13">
      <t>カイ</t>
    </rPh>
    <rPh sb="14" eb="15">
      <t>シャ</t>
    </rPh>
    <rPh sb="18" eb="19">
      <t>オ</t>
    </rPh>
    <rPh sb="20" eb="21">
      <t>チュウ</t>
    </rPh>
    <phoneticPr fontId="2"/>
  </si>
  <si>
    <t>①</t>
    <phoneticPr fontId="2"/>
  </si>
  <si>
    <t>合　　　　計</t>
    <rPh sb="0" eb="1">
      <t>ゴウ</t>
    </rPh>
    <rPh sb="5" eb="6">
      <t>ケイ</t>
    </rPh>
    <phoneticPr fontId="2"/>
  </si>
  <si>
    <t xml:space="preserve">※ ※ ※ ※ ※ ※ ※ ※ </t>
    <phoneticPr fontId="2"/>
  </si>
  <si>
    <t>優良職長認定番号</t>
    <rPh sb="0" eb="2">
      <t>ユウリョウ</t>
    </rPh>
    <rPh sb="2" eb="4">
      <t>ショクチョウ</t>
    </rPh>
    <rPh sb="4" eb="6">
      <t>ニンテイ</t>
    </rPh>
    <rPh sb="6" eb="8">
      <t>バンゴウ</t>
    </rPh>
    <phoneticPr fontId="2"/>
  </si>
  <si>
    <t>五　洋　 太　郎</t>
    <rPh sb="0" eb="1">
      <t>ゴ</t>
    </rPh>
    <rPh sb="2" eb="3">
      <t>ヨウ</t>
    </rPh>
    <rPh sb="5" eb="6">
      <t>フトシ</t>
    </rPh>
    <rPh sb="7" eb="8">
      <t>ロウ</t>
    </rPh>
    <phoneticPr fontId="2"/>
  </si>
  <si>
    <t>職種</t>
    <rPh sb="0" eb="2">
      <t>ショクシュ</t>
    </rPh>
    <phoneticPr fontId="2"/>
  </si>
  <si>
    <t>とび土工</t>
    <rPh sb="2" eb="3">
      <t>ツチ</t>
    </rPh>
    <rPh sb="3" eb="4">
      <t>コウ</t>
    </rPh>
    <phoneticPr fontId="2"/>
  </si>
  <si>
    <t>消　　費　　税　　額</t>
    <rPh sb="0" eb="1">
      <t>ショウ</t>
    </rPh>
    <rPh sb="3" eb="4">
      <t>ヒ</t>
    </rPh>
    <rPh sb="6" eb="7">
      <t>ゼイ</t>
    </rPh>
    <rPh sb="9" eb="10">
      <t>ガク</t>
    </rPh>
    <phoneticPr fontId="2"/>
  </si>
  <si>
    <t>　　五洋建設優良職長制度に基づき、下記工事に従事した優良職長に対して報奨金を支給して下さいますようお願い申し上げます。</t>
    <rPh sb="2" eb="4">
      <t>ゴヨウ</t>
    </rPh>
    <rPh sb="4" eb="6">
      <t>ケンセツ</t>
    </rPh>
    <rPh sb="6" eb="8">
      <t>ユウリョウ</t>
    </rPh>
    <rPh sb="8" eb="10">
      <t>ショクチョウ</t>
    </rPh>
    <rPh sb="10" eb="12">
      <t>セイド</t>
    </rPh>
    <rPh sb="13" eb="14">
      <t>モト</t>
    </rPh>
    <rPh sb="17" eb="19">
      <t>カキ</t>
    </rPh>
    <rPh sb="19" eb="21">
      <t>コウジ</t>
    </rPh>
    <rPh sb="22" eb="24">
      <t>ジュウジ</t>
    </rPh>
    <rPh sb="26" eb="28">
      <t>ユウリョウ</t>
    </rPh>
    <rPh sb="28" eb="30">
      <t>ショクチョウ</t>
    </rPh>
    <rPh sb="31" eb="32">
      <t>タイ</t>
    </rPh>
    <rPh sb="34" eb="37">
      <t>ホウショウキン</t>
    </rPh>
    <phoneticPr fontId="2"/>
  </si>
  <si>
    <t>就労の記録</t>
    <rPh sb="0" eb="2">
      <t>シュウロウ</t>
    </rPh>
    <rPh sb="3" eb="5">
      <t>キロク</t>
    </rPh>
    <phoneticPr fontId="2"/>
  </si>
  <si>
    <t>②</t>
    <phoneticPr fontId="2"/>
  </si>
  <si>
    <t>③</t>
    <phoneticPr fontId="2"/>
  </si>
  <si>
    <t>④</t>
    <phoneticPr fontId="2"/>
  </si>
  <si>
    <t>No.</t>
    <phoneticPr fontId="2"/>
  </si>
  <si>
    <t>支店名</t>
    <rPh sb="0" eb="3">
      <t>シテンメイ</t>
    </rPh>
    <phoneticPr fontId="2"/>
  </si>
  <si>
    <t>就労日数は必ず本給申請書に記載した数と同じであること。</t>
    <rPh sb="0" eb="2">
      <t>シュウロウ</t>
    </rPh>
    <rPh sb="2" eb="3">
      <t>ヒ</t>
    </rPh>
    <rPh sb="3" eb="4">
      <t>スウ</t>
    </rPh>
    <rPh sb="5" eb="6">
      <t>カナラ</t>
    </rPh>
    <rPh sb="7" eb="9">
      <t>ホンキュウ</t>
    </rPh>
    <rPh sb="9" eb="12">
      <t>シンセイショ</t>
    </rPh>
    <rPh sb="13" eb="15">
      <t>キサイ</t>
    </rPh>
    <rPh sb="17" eb="18">
      <t>カズ</t>
    </rPh>
    <rPh sb="19" eb="20">
      <t>オナ</t>
    </rPh>
    <phoneticPr fontId="2"/>
  </si>
  <si>
    <t>建　築</t>
    <rPh sb="0" eb="1">
      <t>ケン</t>
    </rPh>
    <rPh sb="2" eb="3">
      <t>チク</t>
    </rPh>
    <phoneticPr fontId="2"/>
  </si>
  <si>
    <t>就労期間</t>
    <rPh sb="0" eb="2">
      <t>シュウロウ</t>
    </rPh>
    <rPh sb="2" eb="4">
      <t>キカン</t>
    </rPh>
    <phoneticPr fontId="2"/>
  </si>
  <si>
    <t>土建区分</t>
    <rPh sb="0" eb="1">
      <t>ツチ</t>
    </rPh>
    <rPh sb="2" eb="4">
      <t>クブン</t>
    </rPh>
    <phoneticPr fontId="2"/>
  </si>
  <si>
    <t>工　　事　　名　　称</t>
    <rPh sb="0" eb="1">
      <t>コウ</t>
    </rPh>
    <rPh sb="3" eb="4">
      <t>コト</t>
    </rPh>
    <rPh sb="6" eb="7">
      <t>ナ</t>
    </rPh>
    <rPh sb="9" eb="10">
      <t>ショウ</t>
    </rPh>
    <phoneticPr fontId="2"/>
  </si>
  <si>
    <t>就労日数</t>
    <rPh sb="0" eb="2">
      <t>シュウロウ</t>
    </rPh>
    <rPh sb="2" eb="4">
      <t>ニッスウ</t>
    </rPh>
    <phoneticPr fontId="2"/>
  </si>
  <si>
    <t>就　労　日　数　　計</t>
    <rPh sb="0" eb="1">
      <t>シュウ</t>
    </rPh>
    <rPh sb="2" eb="3">
      <t>ロウ</t>
    </rPh>
    <rPh sb="4" eb="5">
      <t>ヒ</t>
    </rPh>
    <rPh sb="6" eb="7">
      <t>カズ</t>
    </rPh>
    <rPh sb="9" eb="10">
      <t>ケイ</t>
    </rPh>
    <phoneticPr fontId="2"/>
  </si>
  <si>
    <t>　○○工事</t>
    <rPh sb="3" eb="5">
      <t>コウジ</t>
    </rPh>
    <phoneticPr fontId="2"/>
  </si>
  <si>
    <t>　●●工事</t>
    <rPh sb="3" eb="5">
      <t>コウジ</t>
    </rPh>
    <phoneticPr fontId="2"/>
  </si>
  <si>
    <t>　△△工事</t>
    <rPh sb="3" eb="5">
      <t>コウジ</t>
    </rPh>
    <phoneticPr fontId="2"/>
  </si>
  <si>
    <t>　□□工事</t>
    <rPh sb="3" eb="5">
      <t>コウジ</t>
    </rPh>
    <phoneticPr fontId="2"/>
  </si>
  <si>
    <t>法定福利費　　　：　上記、優良職長報奨金にかかる社会保険料事業主負担分（法定福利費）</t>
    <rPh sb="0" eb="2">
      <t>ホウテイ</t>
    </rPh>
    <rPh sb="2" eb="4">
      <t>フクリ</t>
    </rPh>
    <rPh sb="4" eb="5">
      <t>ヒ</t>
    </rPh>
    <rPh sb="10" eb="12">
      <t>ジョウキ</t>
    </rPh>
    <rPh sb="13" eb="15">
      <t>ユウリョウ</t>
    </rPh>
    <rPh sb="15" eb="17">
      <t>ショクチョウ</t>
    </rPh>
    <rPh sb="17" eb="20">
      <t>ホウショウキン</t>
    </rPh>
    <rPh sb="24" eb="26">
      <t>シャカイ</t>
    </rPh>
    <rPh sb="26" eb="29">
      <t>ホケンリョウ</t>
    </rPh>
    <rPh sb="29" eb="32">
      <t>ジギョウヌシ</t>
    </rPh>
    <rPh sb="32" eb="35">
      <t>フタンブン</t>
    </rPh>
    <rPh sb="36" eb="38">
      <t>ホウテイ</t>
    </rPh>
    <rPh sb="38" eb="40">
      <t>フクリ</t>
    </rPh>
    <rPh sb="40" eb="41">
      <t>ヒ</t>
    </rPh>
    <phoneticPr fontId="2"/>
  </si>
  <si>
    <t>（消費税込み）</t>
    <rPh sb="1" eb="4">
      <t>ショウヒゼイ</t>
    </rPh>
    <rPh sb="4" eb="5">
      <t>コ</t>
    </rPh>
    <phoneticPr fontId="2"/>
  </si>
  <si>
    <r>
      <t>　</t>
    </r>
    <r>
      <rPr>
        <sz val="16"/>
        <color indexed="10"/>
        <rFont val="ＭＳ Ｐゴシック"/>
        <family val="3"/>
        <charset val="128"/>
      </rPr>
      <t>平成○○年○○月分　～○○月分（3ヶ月単位）</t>
    </r>
    <rPh sb="1" eb="3">
      <t>ヘイセイ</t>
    </rPh>
    <rPh sb="5" eb="6">
      <t>ネン</t>
    </rPh>
    <rPh sb="8" eb="9">
      <t>ツキ</t>
    </rPh>
    <rPh sb="9" eb="10">
      <t>ブン</t>
    </rPh>
    <rPh sb="14" eb="15">
      <t>ツキ</t>
    </rPh>
    <rPh sb="15" eb="16">
      <t>ブン</t>
    </rPh>
    <rPh sb="19" eb="20">
      <t>ゲツ</t>
    </rPh>
    <rPh sb="20" eb="22">
      <t>タンイ</t>
    </rPh>
    <phoneticPr fontId="2"/>
  </si>
  <si>
    <t>報　奨　金　合　計</t>
    <rPh sb="0" eb="1">
      <t>ホウ</t>
    </rPh>
    <rPh sb="2" eb="3">
      <t>ススム</t>
    </rPh>
    <rPh sb="4" eb="5">
      <t>キン</t>
    </rPh>
    <rPh sb="6" eb="7">
      <t>ゴウ</t>
    </rPh>
    <rPh sb="8" eb="9">
      <t>ケイ</t>
    </rPh>
    <phoneticPr fontId="2"/>
  </si>
  <si>
    <t>東北支店</t>
    <rPh sb="0" eb="2">
      <t>トウホク</t>
    </rPh>
    <rPh sb="2" eb="4">
      <t>シテン</t>
    </rPh>
    <phoneticPr fontId="2"/>
  </si>
  <si>
    <t>東京建築支店</t>
    <rPh sb="0" eb="2">
      <t>トウキョウ</t>
    </rPh>
    <rPh sb="2" eb="4">
      <t>ケンチク</t>
    </rPh>
    <rPh sb="4" eb="6">
      <t>シテン</t>
    </rPh>
    <phoneticPr fontId="2"/>
  </si>
  <si>
    <t>氏　　　　名</t>
    <rPh sb="0" eb="1">
      <t>シ</t>
    </rPh>
    <rPh sb="5" eb="6">
      <t>メイ</t>
    </rPh>
    <phoneticPr fontId="2"/>
  </si>
  <si>
    <t>○　○　工　業　株　式　会　社　（申請会社と同じ）</t>
    <rPh sb="4" eb="5">
      <t>コウ</t>
    </rPh>
    <rPh sb="6" eb="7">
      <t>ギョウ</t>
    </rPh>
    <rPh sb="8" eb="9">
      <t>カブ</t>
    </rPh>
    <rPh sb="10" eb="11">
      <t>シキ</t>
    </rPh>
    <rPh sb="12" eb="13">
      <t>カイ</t>
    </rPh>
    <rPh sb="14" eb="15">
      <t>シャ</t>
    </rPh>
    <rPh sb="17" eb="19">
      <t>シンセイ</t>
    </rPh>
    <rPh sb="19" eb="21">
      <t>カイシャ</t>
    </rPh>
    <rPh sb="22" eb="23">
      <t>オナ</t>
    </rPh>
    <phoneticPr fontId="2"/>
  </si>
  <si>
    <t>申　　請　　対　　象　　者</t>
    <rPh sb="0" eb="1">
      <t>サル</t>
    </rPh>
    <rPh sb="3" eb="4">
      <t>ショウ</t>
    </rPh>
    <rPh sb="6" eb="7">
      <t>タイ</t>
    </rPh>
    <rPh sb="9" eb="10">
      <t>ゾウ</t>
    </rPh>
    <rPh sb="12" eb="13">
      <t>シャ</t>
    </rPh>
    <phoneticPr fontId="2"/>
  </si>
  <si>
    <t>【所属・申請会社】</t>
    <rPh sb="1" eb="3">
      <t>ショゾク</t>
    </rPh>
    <rPh sb="4" eb="6">
      <t>シンセイ</t>
    </rPh>
    <phoneticPr fontId="2"/>
  </si>
  <si>
    <t>⑤</t>
    <phoneticPr fontId="2"/>
  </si>
  <si>
    <t>　××工事</t>
  </si>
  <si>
    <t>⑥</t>
    <phoneticPr fontId="2"/>
  </si>
  <si>
    <t>⑦</t>
    <phoneticPr fontId="2"/>
  </si>
  <si>
    <t>⑧</t>
    <phoneticPr fontId="2"/>
  </si>
  <si>
    <t>⑨</t>
    <phoneticPr fontId="2"/>
  </si>
  <si>
    <t>⑩</t>
    <phoneticPr fontId="2"/>
  </si>
  <si>
    <t>年間100日超過日数</t>
    <rPh sb="0" eb="2">
      <t>ネンカン</t>
    </rPh>
    <rPh sb="5" eb="6">
      <t>ニチ</t>
    </rPh>
    <rPh sb="6" eb="8">
      <t>チョウカ</t>
    </rPh>
    <rPh sb="8" eb="10">
      <t>ニッスウ</t>
    </rPh>
    <phoneticPr fontId="2"/>
  </si>
  <si>
    <t>①</t>
    <phoneticPr fontId="2"/>
  </si>
  <si>
    <t>②</t>
    <phoneticPr fontId="2"/>
  </si>
  <si>
    <t>③</t>
    <phoneticPr fontId="2"/>
  </si>
  <si>
    <t>土　木</t>
    <rPh sb="0" eb="1">
      <t>ド</t>
    </rPh>
    <rPh sb="2" eb="3">
      <t>モク</t>
    </rPh>
    <phoneticPr fontId="2"/>
  </si>
  <si>
    <t>Ｂ</t>
    <phoneticPr fontId="2"/>
  </si>
  <si>
    <t>請求先</t>
    <rPh sb="0" eb="2">
      <t>セイキュウ</t>
    </rPh>
    <rPh sb="2" eb="3">
      <t>サキ</t>
    </rPh>
    <phoneticPr fontId="2"/>
  </si>
  <si>
    <t>報　　奨　　金　　内　　訳　（全体）</t>
    <rPh sb="0" eb="1">
      <t>ホウ</t>
    </rPh>
    <rPh sb="3" eb="4">
      <t>ススム</t>
    </rPh>
    <rPh sb="6" eb="7">
      <t>キン</t>
    </rPh>
    <rPh sb="9" eb="10">
      <t>ウチ</t>
    </rPh>
    <rPh sb="12" eb="13">
      <t>ヤク</t>
    </rPh>
    <rPh sb="15" eb="17">
      <t>ゼンタイ</t>
    </rPh>
    <phoneticPr fontId="2"/>
  </si>
  <si>
    <t>優　良　職　長　報　奨　金　明　細　書　（全　体）</t>
    <rPh sb="0" eb="1">
      <t>ユウ</t>
    </rPh>
    <rPh sb="2" eb="3">
      <t>リョウ</t>
    </rPh>
    <rPh sb="4" eb="5">
      <t>ショク</t>
    </rPh>
    <rPh sb="6" eb="7">
      <t>チョウ</t>
    </rPh>
    <rPh sb="8" eb="9">
      <t>ホウ</t>
    </rPh>
    <rPh sb="10" eb="11">
      <t>ススム</t>
    </rPh>
    <rPh sb="12" eb="13">
      <t>キン</t>
    </rPh>
    <rPh sb="14" eb="15">
      <t>アキラ</t>
    </rPh>
    <rPh sb="16" eb="17">
      <t>ホソ</t>
    </rPh>
    <rPh sb="18" eb="19">
      <t>ショ</t>
    </rPh>
    <rPh sb="21" eb="22">
      <t>ゼン</t>
    </rPh>
    <rPh sb="23" eb="24">
      <t>カラダ</t>
    </rPh>
    <phoneticPr fontId="2"/>
  </si>
  <si>
    <t>請求先Ａ</t>
    <rPh sb="0" eb="2">
      <t>セイキュウ</t>
    </rPh>
    <rPh sb="2" eb="3">
      <t>サキ</t>
    </rPh>
    <phoneticPr fontId="2"/>
  </si>
  <si>
    <t>全就労日数</t>
    <rPh sb="0" eb="1">
      <t>ゼン</t>
    </rPh>
    <rPh sb="1" eb="3">
      <t>シュウロウ</t>
    </rPh>
    <rPh sb="3" eb="5">
      <t>ニッスウ</t>
    </rPh>
    <phoneticPr fontId="2"/>
  </si>
  <si>
    <t>東北支店　建築部</t>
    <rPh sb="0" eb="2">
      <t>トウホク</t>
    </rPh>
    <rPh sb="2" eb="4">
      <t>シテン</t>
    </rPh>
    <rPh sb="5" eb="7">
      <t>ケンチク</t>
    </rPh>
    <rPh sb="7" eb="8">
      <t>ブ</t>
    </rPh>
    <phoneticPr fontId="2"/>
  </si>
  <si>
    <t>就業割合</t>
    <rPh sb="0" eb="2">
      <t>シュウギョウ</t>
    </rPh>
    <rPh sb="2" eb="4">
      <t>ワリアイ</t>
    </rPh>
    <phoneticPr fontId="2"/>
  </si>
  <si>
    <t>優良職長報奨金　：</t>
    <rPh sb="0" eb="1">
      <t>ユウ</t>
    </rPh>
    <rPh sb="1" eb="2">
      <t>リョウ</t>
    </rPh>
    <rPh sb="2" eb="3">
      <t>ショク</t>
    </rPh>
    <rPh sb="3" eb="4">
      <t>チョウ</t>
    </rPh>
    <rPh sb="4" eb="7">
      <t>ホウショウキン</t>
    </rPh>
    <phoneticPr fontId="2"/>
  </si>
  <si>
    <t>法定福利費</t>
    <rPh sb="0" eb="2">
      <t>ホウテイ</t>
    </rPh>
    <rPh sb="2" eb="4">
      <t>フクリ</t>
    </rPh>
    <rPh sb="4" eb="5">
      <t>ヒ</t>
    </rPh>
    <phoneticPr fontId="2"/>
  </si>
  <si>
    <t>端数調整</t>
    <rPh sb="0" eb="2">
      <t>ハスウ</t>
    </rPh>
    <rPh sb="2" eb="4">
      <t>チョウセイ</t>
    </rPh>
    <phoneticPr fontId="2"/>
  </si>
  <si>
    <t>消費税</t>
    <rPh sb="0" eb="3">
      <t>ショウヒゼイ</t>
    </rPh>
    <phoneticPr fontId="2"/>
  </si>
  <si>
    <t>合計</t>
    <rPh sb="0" eb="2">
      <t>ゴウケイ</t>
    </rPh>
    <phoneticPr fontId="2"/>
  </si>
  <si>
    <t>優　良　職　長　報　奨　金　支　給　申　請　書　（Ａ）</t>
    <rPh sb="0" eb="1">
      <t>ユウ</t>
    </rPh>
    <rPh sb="2" eb="3">
      <t>リョウ</t>
    </rPh>
    <rPh sb="4" eb="5">
      <t>ショク</t>
    </rPh>
    <rPh sb="6" eb="7">
      <t>チョウ</t>
    </rPh>
    <rPh sb="8" eb="9">
      <t>ホウ</t>
    </rPh>
    <rPh sb="10" eb="11">
      <t>ススム</t>
    </rPh>
    <rPh sb="12" eb="13">
      <t>キン</t>
    </rPh>
    <rPh sb="14" eb="15">
      <t>シ</t>
    </rPh>
    <rPh sb="16" eb="17">
      <t>キュウ</t>
    </rPh>
    <rPh sb="18" eb="19">
      <t>サル</t>
    </rPh>
    <rPh sb="20" eb="21">
      <t>ショウ</t>
    </rPh>
    <rPh sb="22" eb="23">
      <t>ショ</t>
    </rPh>
    <phoneticPr fontId="2"/>
  </si>
  <si>
    <t>請求先Ｂ</t>
    <rPh sb="0" eb="2">
      <t>セイキュウ</t>
    </rPh>
    <rPh sb="2" eb="3">
      <t>サキ</t>
    </rPh>
    <phoneticPr fontId="2"/>
  </si>
  <si>
    <t>請求金額</t>
    <rPh sb="0" eb="2">
      <t>セイキュウ</t>
    </rPh>
    <rPh sb="2" eb="4">
      <t>キンガク</t>
    </rPh>
    <phoneticPr fontId="2"/>
  </si>
  <si>
    <t>計算金額</t>
    <rPh sb="0" eb="2">
      <t>ケイサン</t>
    </rPh>
    <rPh sb="2" eb="4">
      <t>キンガク</t>
    </rPh>
    <phoneticPr fontId="2"/>
  </si>
  <si>
    <t>Ａ</t>
    <phoneticPr fontId="2"/>
  </si>
  <si>
    <t>～</t>
    <phoneticPr fontId="2"/>
  </si>
  <si>
    <t>東北支店</t>
    <phoneticPr fontId="2"/>
  </si>
  <si>
    <t>Ｃ</t>
    <phoneticPr fontId="2"/>
  </si>
  <si>
    <t>報　　奨　　金　　内　　訳　（全体）</t>
    <phoneticPr fontId="2"/>
  </si>
  <si>
    <t>優　良　職　長　報　奨　金　支　給　申　請　書　（C）</t>
    <rPh sb="0" eb="1">
      <t>ユウ</t>
    </rPh>
    <rPh sb="2" eb="3">
      <t>リョウ</t>
    </rPh>
    <rPh sb="4" eb="5">
      <t>ショク</t>
    </rPh>
    <rPh sb="6" eb="7">
      <t>チョウ</t>
    </rPh>
    <rPh sb="8" eb="9">
      <t>ホウ</t>
    </rPh>
    <rPh sb="10" eb="11">
      <t>ススム</t>
    </rPh>
    <rPh sb="12" eb="13">
      <t>キン</t>
    </rPh>
    <rPh sb="14" eb="15">
      <t>シ</t>
    </rPh>
    <rPh sb="16" eb="17">
      <t>キュウ</t>
    </rPh>
    <rPh sb="18" eb="19">
      <t>サル</t>
    </rPh>
    <rPh sb="20" eb="21">
      <t>ショウ</t>
    </rPh>
    <rPh sb="22" eb="23">
      <t>ショ</t>
    </rPh>
    <phoneticPr fontId="2"/>
  </si>
  <si>
    <t>優　良　職　長　報　奨　金　支　給　申　請　書　（B）</t>
    <rPh sb="0" eb="1">
      <t>ユウ</t>
    </rPh>
    <rPh sb="2" eb="3">
      <t>リョウ</t>
    </rPh>
    <rPh sb="4" eb="5">
      <t>ショク</t>
    </rPh>
    <rPh sb="6" eb="7">
      <t>チョウ</t>
    </rPh>
    <rPh sb="8" eb="9">
      <t>ホウ</t>
    </rPh>
    <rPh sb="10" eb="11">
      <t>ススム</t>
    </rPh>
    <rPh sb="12" eb="13">
      <t>キン</t>
    </rPh>
    <rPh sb="14" eb="15">
      <t>シ</t>
    </rPh>
    <rPh sb="16" eb="17">
      <t>キュウ</t>
    </rPh>
    <rPh sb="18" eb="19">
      <t>サル</t>
    </rPh>
    <rPh sb="20" eb="21">
      <t>ショウ</t>
    </rPh>
    <rPh sb="22" eb="23">
      <t>ショ</t>
    </rPh>
    <phoneticPr fontId="2"/>
  </si>
  <si>
    <t>東北支店　土木部</t>
    <rPh sb="0" eb="2">
      <t>トウホク</t>
    </rPh>
    <rPh sb="2" eb="4">
      <t>シテン</t>
    </rPh>
    <rPh sb="5" eb="7">
      <t>ドボク</t>
    </rPh>
    <rPh sb="7" eb="8">
      <t>ブ</t>
    </rPh>
    <phoneticPr fontId="2"/>
  </si>
  <si>
    <t>日数チェック</t>
    <rPh sb="0" eb="2">
      <t>ニッスウ</t>
    </rPh>
    <phoneticPr fontId="2"/>
  </si>
  <si>
    <t>　←　０ならばＯＫ</t>
    <phoneticPr fontId="2"/>
  </si>
  <si>
    <t>優　良　職　長　報　奨　金　支　給　申　請　書　（Ｄ）</t>
    <rPh sb="0" eb="1">
      <t>ユウ</t>
    </rPh>
    <rPh sb="2" eb="3">
      <t>リョウ</t>
    </rPh>
    <rPh sb="4" eb="5">
      <t>ショク</t>
    </rPh>
    <rPh sb="6" eb="7">
      <t>チョウ</t>
    </rPh>
    <rPh sb="8" eb="9">
      <t>ホウ</t>
    </rPh>
    <rPh sb="10" eb="11">
      <t>ススム</t>
    </rPh>
    <rPh sb="12" eb="13">
      <t>キン</t>
    </rPh>
    <rPh sb="14" eb="15">
      <t>シ</t>
    </rPh>
    <rPh sb="16" eb="17">
      <t>キュウ</t>
    </rPh>
    <rPh sb="18" eb="19">
      <t>サル</t>
    </rPh>
    <rPh sb="20" eb="21">
      <t>ショウ</t>
    </rPh>
    <rPh sb="22" eb="23">
      <t>ショ</t>
    </rPh>
    <phoneticPr fontId="2"/>
  </si>
  <si>
    <t>尚、対象優良職長に対しては本報奨金入金後直ちに所得税等控除後の優良職長報奨金全額を支払います事をお約束します。</t>
    <rPh sb="0" eb="1">
      <t>ナオ</t>
    </rPh>
    <rPh sb="4" eb="6">
      <t>ユウリョウ</t>
    </rPh>
    <rPh sb="14" eb="17">
      <t>ホウショウキン</t>
    </rPh>
    <rPh sb="23" eb="26">
      <t>ショトクゼイ</t>
    </rPh>
    <rPh sb="26" eb="27">
      <t>トウ</t>
    </rPh>
    <rPh sb="27" eb="29">
      <t>コウジョ</t>
    </rPh>
    <rPh sb="29" eb="30">
      <t>ゴ</t>
    </rPh>
    <rPh sb="31" eb="33">
      <t>ユウリョウ</t>
    </rPh>
    <rPh sb="33" eb="35">
      <t>ショクチョウ</t>
    </rPh>
    <rPh sb="35" eb="38">
      <t>ホウショウキン</t>
    </rPh>
    <phoneticPr fontId="2"/>
  </si>
  <si>
    <t>尚、対象優良職長に対しては本報奨金入金後直ちに所得税等控除後の優良職長報奨金全額を支払います事をお約束します。</t>
    <rPh sb="0" eb="1">
      <t>ナオ</t>
    </rPh>
    <rPh sb="4" eb="6">
      <t>ユウリョウ</t>
    </rPh>
    <rPh sb="14" eb="17">
      <t>ホウショウキン</t>
    </rPh>
    <rPh sb="23" eb="27">
      <t>ショトクゼイトウ</t>
    </rPh>
    <rPh sb="27" eb="29">
      <t>コウジョ</t>
    </rPh>
    <rPh sb="29" eb="30">
      <t>ゴ</t>
    </rPh>
    <rPh sb="31" eb="33">
      <t>ユウリョウ</t>
    </rPh>
    <rPh sb="33" eb="35">
      <t>ショクチョウ</t>
    </rPh>
    <rPh sb="35" eb="38">
      <t>ホウショウキン</t>
    </rPh>
    <phoneticPr fontId="2"/>
  </si>
  <si>
    <t>請求締切</t>
    <rPh sb="0" eb="2">
      <t>セイキュウ</t>
    </rPh>
    <rPh sb="2" eb="3">
      <t>シメ</t>
    </rPh>
    <rPh sb="3" eb="4">
      <t>キリ</t>
    </rPh>
    <phoneticPr fontId="2"/>
  </si>
  <si>
    <t>お知らせ</t>
    <rPh sb="1" eb="2">
      <t>シ</t>
    </rPh>
    <phoneticPr fontId="2"/>
  </si>
  <si>
    <t>優良職長報奨金申請の締切は</t>
    <rPh sb="0" eb="1">
      <t>ユウ</t>
    </rPh>
    <rPh sb="1" eb="2">
      <t>リョウ</t>
    </rPh>
    <rPh sb="2" eb="4">
      <t>ショクチョウ</t>
    </rPh>
    <rPh sb="4" eb="7">
      <t>ホウショウキン</t>
    </rPh>
    <rPh sb="7" eb="9">
      <t>シンセイ</t>
    </rPh>
    <rPh sb="10" eb="11">
      <t>シ</t>
    </rPh>
    <rPh sb="11" eb="12">
      <t>キ</t>
    </rPh>
    <phoneticPr fontId="2"/>
  </si>
  <si>
    <t>優良職長報奨金</t>
    <rPh sb="0" eb="2">
      <t>ユウリョウ</t>
    </rPh>
    <rPh sb="2" eb="4">
      <t>ショクチョウ</t>
    </rPh>
    <rPh sb="4" eb="7">
      <t>ホウショウキン</t>
    </rPh>
    <phoneticPr fontId="2"/>
  </si>
  <si>
    <t>（年間100日超過日数分×単価1,000円）</t>
    <rPh sb="1" eb="3">
      <t>ネンカン</t>
    </rPh>
    <rPh sb="6" eb="7">
      <t>ヒ</t>
    </rPh>
    <rPh sb="7" eb="9">
      <t>チョウカ</t>
    </rPh>
    <rPh sb="9" eb="11">
      <t>ニッスウ</t>
    </rPh>
    <rPh sb="11" eb="12">
      <t>ブン</t>
    </rPh>
    <rPh sb="13" eb="15">
      <t>タンカ</t>
    </rPh>
    <rPh sb="20" eb="21">
      <t>エン</t>
    </rPh>
    <phoneticPr fontId="2"/>
  </si>
  <si>
    <t>１２月２０日締までです。</t>
    <rPh sb="2" eb="3">
      <t>ツキ</t>
    </rPh>
    <rPh sb="5" eb="6">
      <t>ヒ</t>
    </rPh>
    <rPh sb="6" eb="7">
      <t>シメ</t>
    </rPh>
    <phoneticPr fontId="2"/>
  </si>
  <si>
    <t>（①＋②）×10％</t>
    <phoneticPr fontId="2"/>
  </si>
  <si>
    <t>※　所属会社確認欄（右上欄と同じ会社の場合は不要）</t>
    <rPh sb="2" eb="4">
      <t>ショゾク</t>
    </rPh>
    <rPh sb="4" eb="5">
      <t>カイ</t>
    </rPh>
    <rPh sb="5" eb="6">
      <t>シャ</t>
    </rPh>
    <rPh sb="6" eb="8">
      <t>カクニン</t>
    </rPh>
    <rPh sb="8" eb="9">
      <t>ラン</t>
    </rPh>
    <rPh sb="10" eb="12">
      <t>ミギウエ</t>
    </rPh>
    <rPh sb="12" eb="13">
      <t>ラン</t>
    </rPh>
    <rPh sb="14" eb="15">
      <t>オナ</t>
    </rPh>
    <rPh sb="16" eb="18">
      <t>カイシャ</t>
    </rPh>
    <rPh sb="19" eb="21">
      <t>バアイ</t>
    </rPh>
    <rPh sb="22" eb="24">
      <t>フヨウ</t>
    </rPh>
    <phoneticPr fontId="2"/>
  </si>
  <si>
    <t>検印</t>
    <rPh sb="0" eb="2">
      <t>ケンイン</t>
    </rPh>
    <phoneticPr fontId="2"/>
  </si>
  <si>
    <t>①×16.5％</t>
    <phoneticPr fontId="2"/>
  </si>
  <si>
    <t>※Eskerで提出する場合は、社印不要</t>
    <rPh sb="7" eb="9">
      <t>テイシュツ</t>
    </rPh>
    <rPh sb="11" eb="13">
      <t>バアイ</t>
    </rPh>
    <rPh sb="15" eb="17">
      <t>シャイン</t>
    </rPh>
    <rPh sb="17" eb="19">
      <t>フヨウ</t>
    </rPh>
    <phoneticPr fontId="2"/>
  </si>
  <si>
    <t>年　　　月　　　日</t>
    <rPh sb="0" eb="1">
      <t>ネン</t>
    </rPh>
    <rPh sb="4" eb="5">
      <t>ツキ</t>
    </rPh>
    <rPh sb="8" eb="9">
      <t>ヒ</t>
    </rPh>
    <phoneticPr fontId="2"/>
  </si>
  <si>
    <t>〇〇〇〇年○月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</si>
</sst>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Red]\-&quot;¥&quot;#,##0.\-"/>
    <numFmt numFmtId="177" formatCode="&quot;¥&quot;#,##0;[Red]&quot;¥&quot;#,##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ゴシック"/>
      <family val="3"/>
      <charset val="128"/>
    </font>
    <font>
      <sz val="16"/>
      <name val="ＭＳ Ｐゴシック"/>
      <family val="3"/>
      <charset val="128"/>
    </font>
    <font>
      <sz val="14"/>
      <name val="ＭＳ ゴシック"/>
      <family val="3"/>
      <charset val="128"/>
    </font>
    <font>
      <sz val="14"/>
      <name val="ＭＳ Ｐゴシック"/>
      <family val="3"/>
      <charset val="128"/>
    </font>
    <font>
      <b/>
      <sz val="16"/>
      <name val="ＭＳ Ｐゴシック"/>
      <family val="3"/>
      <charset val="128"/>
    </font>
    <font>
      <sz val="16"/>
      <name val="ＭＳ ゴシック"/>
      <family val="3"/>
      <charset val="128"/>
    </font>
    <font>
      <sz val="18"/>
      <name val="ＭＳ ゴシック"/>
      <family val="3"/>
      <charset val="128"/>
    </font>
    <font>
      <sz val="22"/>
      <name val="ＭＳ Ｐゴシック"/>
      <family val="3"/>
      <charset val="128"/>
    </font>
    <font>
      <sz val="22"/>
      <name val="ＭＳ ゴシック"/>
      <family val="3"/>
      <charset val="128"/>
    </font>
    <font>
      <sz val="18"/>
      <name val="ＭＳ Ｐゴシック"/>
      <family val="3"/>
      <charset val="128"/>
    </font>
    <font>
      <sz val="28"/>
      <name val="ＭＳ Ｐゴシック"/>
      <family val="3"/>
      <charset val="128"/>
    </font>
    <font>
      <sz val="20"/>
      <name val="ＭＳ Ｐゴシック"/>
      <family val="3"/>
      <charset val="128"/>
    </font>
    <font>
      <b/>
      <sz val="18"/>
      <name val="ＭＳ Ｐゴシック"/>
      <family val="3"/>
      <charset val="128"/>
    </font>
    <font>
      <sz val="16"/>
      <color indexed="10"/>
      <name val="ＭＳ Ｐゴシック"/>
      <family val="3"/>
      <charset val="128"/>
    </font>
    <font>
      <sz val="26"/>
      <name val="ＭＳ Ｐゴシック"/>
      <family val="3"/>
      <charset val="128"/>
    </font>
    <font>
      <sz val="26"/>
      <name val="ＭＳ ゴシック"/>
      <family val="3"/>
      <charset val="128"/>
    </font>
    <font>
      <sz val="24"/>
      <name val="ＭＳ Ｐゴシック"/>
      <family val="3"/>
      <charset val="128"/>
    </font>
    <font>
      <b/>
      <sz val="28"/>
      <name val="ＭＳ Ｐゴシック"/>
      <family val="3"/>
      <charset val="128"/>
    </font>
    <font>
      <b/>
      <sz val="24"/>
      <name val="ＭＳ ゴシック"/>
      <family val="3"/>
      <charset val="128"/>
    </font>
    <font>
      <b/>
      <sz val="22"/>
      <name val="ＭＳ ゴシック"/>
      <family val="3"/>
      <charset val="128"/>
    </font>
    <font>
      <b/>
      <sz val="48"/>
      <name val="ＭＳ Ｐゴシック"/>
      <family val="3"/>
      <charset val="128"/>
    </font>
    <font>
      <sz val="18"/>
      <color rgb="FFFF0000"/>
      <name val="ＭＳ Ｐゴシック"/>
      <family val="3"/>
      <charset val="128"/>
    </font>
    <font>
      <sz val="26"/>
      <color rgb="FF00B0F0"/>
      <name val="ＭＳ Ｐゴシック"/>
      <family val="3"/>
      <charset val="128"/>
    </font>
    <font>
      <sz val="11"/>
      <color rgb="FFFF0000"/>
      <name val="ＭＳ Ｐゴシック"/>
      <family val="3"/>
      <charset val="128"/>
    </font>
    <font>
      <sz val="22"/>
      <color rgb="FFFF0000"/>
      <name val="ＭＳ ゴシック"/>
      <family val="3"/>
      <charset val="128"/>
    </font>
    <font>
      <sz val="22"/>
      <color rgb="FFFF0000"/>
      <name val="ＭＳ Ｐゴシック"/>
      <family val="3"/>
      <charset val="128"/>
    </font>
    <font>
      <sz val="10"/>
      <color rgb="FFFF0000"/>
      <name val="ＭＳ Ｐゴシック"/>
      <family val="3"/>
      <charset val="128"/>
    </font>
    <font>
      <sz val="16"/>
      <color rgb="FFFF0000"/>
      <name val="ＭＳ ゴシック"/>
      <family val="3"/>
      <charset val="128"/>
    </font>
    <font>
      <sz val="36"/>
      <name val="ＭＳ Ｐゴシック"/>
      <family val="3"/>
      <charset val="128"/>
    </font>
    <font>
      <b/>
      <sz val="36"/>
      <name val="ＭＳ Ｐゴシック"/>
      <family val="3"/>
      <charset val="128"/>
    </font>
    <font>
      <b/>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s>
  <borders count="51">
    <border>
      <left/>
      <right/>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48">
    <xf numFmtId="0" fontId="0" fillId="0" borderId="0" xfId="0">
      <alignment vertical="center"/>
    </xf>
    <xf numFmtId="0" fontId="1" fillId="0" borderId="0" xfId="2"/>
    <xf numFmtId="0" fontId="3" fillId="0" borderId="0" xfId="0" applyFont="1">
      <alignment vertical="center"/>
    </xf>
    <xf numFmtId="0" fontId="1" fillId="0" borderId="0" xfId="2" applyAlignment="1">
      <alignment horizont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5" xfId="2" applyFont="1" applyBorder="1" applyAlignment="1">
      <alignment horizontal="center" vertical="center"/>
    </xf>
    <xf numFmtId="0" fontId="0" fillId="0" borderId="6" xfId="0" applyBorder="1">
      <alignment vertical="center"/>
    </xf>
    <xf numFmtId="0" fontId="0" fillId="0" borderId="7" xfId="0" applyBorder="1">
      <alignment vertical="center"/>
    </xf>
    <xf numFmtId="0" fontId="5" fillId="0" borderId="0" xfId="0" applyFont="1">
      <alignment vertical="center"/>
    </xf>
    <xf numFmtId="0" fontId="4" fillId="0" borderId="8" xfId="2" applyFont="1" applyBorder="1" applyAlignment="1">
      <alignment horizontal="center" vertical="center"/>
    </xf>
    <xf numFmtId="0" fontId="10" fillId="0" borderId="9" xfId="2" applyFont="1" applyBorder="1" applyAlignment="1">
      <alignment vertical="center"/>
    </xf>
    <xf numFmtId="0" fontId="10" fillId="0" borderId="10" xfId="2" applyFont="1" applyBorder="1" applyAlignment="1">
      <alignment vertical="center"/>
    </xf>
    <xf numFmtId="0" fontId="6"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9" fillId="0" borderId="3" xfId="2" applyFont="1" applyBorder="1" applyAlignment="1">
      <alignment horizontal="left" vertical="center"/>
    </xf>
    <xf numFmtId="0" fontId="0" fillId="0" borderId="3" xfId="0" applyBorder="1" applyAlignment="1">
      <alignment horizontal="center" vertical="center"/>
    </xf>
    <xf numFmtId="0" fontId="13" fillId="0" borderId="0" xfId="0" applyFont="1">
      <alignment vertical="center"/>
    </xf>
    <xf numFmtId="0" fontId="8" fillId="0" borderId="6" xfId="0" applyFont="1" applyBorder="1" applyAlignment="1">
      <alignment horizontal="left" vertical="top"/>
    </xf>
    <xf numFmtId="0" fontId="0" fillId="0" borderId="7" xfId="0" applyBorder="1" applyAlignment="1">
      <alignment horizontal="center" vertical="top"/>
    </xf>
    <xf numFmtId="0" fontId="9" fillId="0" borderId="6" xfId="2" applyFont="1" applyBorder="1" applyAlignment="1">
      <alignment horizontal="left" vertical="center"/>
    </xf>
    <xf numFmtId="0" fontId="6" fillId="0" borderId="14" xfId="2" applyFont="1" applyBorder="1" applyAlignment="1">
      <alignment horizontal="center" vertical="center"/>
    </xf>
    <xf numFmtId="0" fontId="11" fillId="0" borderId="15" xfId="0" applyFont="1" applyBorder="1" applyAlignment="1">
      <alignment horizontal="center" vertical="center"/>
    </xf>
    <xf numFmtId="0" fontId="15" fillId="0" borderId="4" xfId="0" applyFont="1" applyBorder="1" applyAlignment="1">
      <alignment horizontal="center" vertical="center"/>
    </xf>
    <xf numFmtId="0" fontId="12" fillId="0" borderId="16" xfId="2" applyFont="1" applyBorder="1" applyAlignment="1">
      <alignment horizontal="center" vertical="center"/>
    </xf>
    <xf numFmtId="0" fontId="9" fillId="0" borderId="17" xfId="2" applyFont="1" applyBorder="1" applyAlignment="1">
      <alignment horizontal="center" vertical="center"/>
    </xf>
    <xf numFmtId="0" fontId="12" fillId="0" borderId="18" xfId="2" applyFont="1" applyBorder="1" applyAlignment="1">
      <alignment horizontal="center" vertical="center"/>
    </xf>
    <xf numFmtId="0" fontId="9" fillId="0" borderId="19" xfId="2" applyFont="1" applyBorder="1" applyAlignment="1">
      <alignment horizontal="center" vertical="center"/>
    </xf>
    <xf numFmtId="0" fontId="0" fillId="0" borderId="20" xfId="0" applyBorder="1">
      <alignment vertical="center"/>
    </xf>
    <xf numFmtId="0" fontId="0" fillId="0" borderId="21" xfId="0" applyBorder="1">
      <alignment vertical="center"/>
    </xf>
    <xf numFmtId="0" fontId="15" fillId="0" borderId="5" xfId="0" applyFont="1" applyBorder="1">
      <alignment vertical="center"/>
    </xf>
    <xf numFmtId="0" fontId="5" fillId="0" borderId="5" xfId="0" applyFont="1" applyBorder="1">
      <alignment vertical="center"/>
    </xf>
    <xf numFmtId="0" fontId="8" fillId="0" borderId="0" xfId="0" applyFont="1" applyAlignment="1">
      <alignment horizontal="left" vertical="top"/>
    </xf>
    <xf numFmtId="0" fontId="5" fillId="0" borderId="14" xfId="0" applyFont="1" applyBorder="1">
      <alignment vertical="center"/>
    </xf>
    <xf numFmtId="0" fontId="0" fillId="0" borderId="0" xfId="0" applyAlignment="1">
      <alignment horizontal="center" vertical="center" wrapText="1" shrinkToFit="1"/>
    </xf>
    <xf numFmtId="0" fontId="0" fillId="0" borderId="0" xfId="0" applyAlignment="1">
      <alignment horizontal="center" vertical="center" shrinkToFit="1"/>
    </xf>
    <xf numFmtId="0" fontId="25" fillId="0" borderId="3" xfId="0" applyFont="1" applyBorder="1" applyAlignment="1">
      <alignment horizontal="left" vertical="center"/>
    </xf>
    <xf numFmtId="0" fontId="7" fillId="0" borderId="7" xfId="0" applyFont="1" applyBorder="1" applyAlignment="1">
      <alignment horizontal="center"/>
    </xf>
    <xf numFmtId="0" fontId="0" fillId="0" borderId="22" xfId="0" applyBorder="1">
      <alignment vertical="center"/>
    </xf>
    <xf numFmtId="0" fontId="0" fillId="0" borderId="23" xfId="0" applyBorder="1">
      <alignment vertical="center"/>
    </xf>
    <xf numFmtId="0" fontId="26" fillId="0" borderId="0" xfId="0" applyFont="1">
      <alignment vertical="center"/>
    </xf>
    <xf numFmtId="0" fontId="11" fillId="0" borderId="3" xfId="0" applyFont="1" applyBorder="1">
      <alignment vertical="center"/>
    </xf>
    <xf numFmtId="0" fontId="5" fillId="0" borderId="24" xfId="0" applyFont="1" applyBorder="1" applyAlignment="1">
      <alignment horizontal="center" vertical="center"/>
    </xf>
    <xf numFmtId="0" fontId="27" fillId="0" borderId="3" xfId="0" applyFont="1" applyBorder="1">
      <alignment vertical="center"/>
    </xf>
    <xf numFmtId="0" fontId="25" fillId="0" borderId="3" xfId="0" applyFont="1" applyBorder="1">
      <alignment vertical="center"/>
    </xf>
    <xf numFmtId="0" fontId="0" fillId="0" borderId="25" xfId="0" applyBorder="1">
      <alignment vertical="center"/>
    </xf>
    <xf numFmtId="0" fontId="27" fillId="0" borderId="24" xfId="0" applyFont="1" applyBorder="1">
      <alignment vertical="center"/>
    </xf>
    <xf numFmtId="0" fontId="0" fillId="2" borderId="1" xfId="0" applyFill="1" applyBorder="1">
      <alignment vertical="center"/>
    </xf>
    <xf numFmtId="0" fontId="20" fillId="0" borderId="0" xfId="0" applyFont="1">
      <alignment vertical="center"/>
    </xf>
    <xf numFmtId="0" fontId="6" fillId="0" borderId="1" xfId="2"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lignment vertical="center"/>
    </xf>
    <xf numFmtId="0" fontId="5" fillId="0" borderId="27" xfId="0" applyFont="1" applyBorder="1">
      <alignment vertical="center"/>
    </xf>
    <xf numFmtId="0" fontId="6" fillId="0" borderId="0" xfId="2" applyFont="1" applyAlignment="1">
      <alignment horizontal="center" vertical="center"/>
    </xf>
    <xf numFmtId="0" fontId="1" fillId="0" borderId="12" xfId="2" applyBorder="1"/>
    <xf numFmtId="0" fontId="5" fillId="0" borderId="3" xfId="0" applyFont="1" applyBorder="1" applyAlignment="1">
      <alignment horizontal="center" vertical="center"/>
    </xf>
    <xf numFmtId="0" fontId="9" fillId="0" borderId="3" xfId="2" applyFont="1" applyBorder="1" applyAlignment="1">
      <alignment horizontal="center" vertical="center"/>
    </xf>
    <xf numFmtId="0" fontId="5" fillId="0" borderId="26" xfId="0" applyFont="1" applyBorder="1">
      <alignment vertical="center"/>
    </xf>
    <xf numFmtId="0" fontId="15" fillId="0" borderId="8" xfId="0" applyFont="1" applyBorder="1">
      <alignment vertical="center"/>
    </xf>
    <xf numFmtId="0" fontId="11" fillId="0" borderId="0" xfId="0" applyFont="1">
      <alignment vertical="center"/>
    </xf>
    <xf numFmtId="177" fontId="18" fillId="0" borderId="0" xfId="0" applyNumberFormat="1" applyFont="1">
      <alignment vertical="center"/>
    </xf>
    <xf numFmtId="0" fontId="5" fillId="3" borderId="3" xfId="0" applyFont="1" applyFill="1" applyBorder="1" applyAlignment="1">
      <alignment horizontal="center" vertical="center"/>
    </xf>
    <xf numFmtId="0" fontId="25" fillId="3" borderId="3" xfId="0" applyFont="1" applyFill="1" applyBorder="1">
      <alignment vertical="center"/>
    </xf>
    <xf numFmtId="0" fontId="0" fillId="3" borderId="25" xfId="0" applyFill="1" applyBorder="1">
      <alignment vertical="center"/>
    </xf>
    <xf numFmtId="0" fontId="0" fillId="3" borderId="3" xfId="0" applyFill="1" applyBorder="1" applyAlignment="1">
      <alignment horizontal="center" vertical="center"/>
    </xf>
    <xf numFmtId="0" fontId="0" fillId="3" borderId="3" xfId="0" applyFill="1" applyBorder="1">
      <alignment vertical="center"/>
    </xf>
    <xf numFmtId="0" fontId="27" fillId="3" borderId="3" xfId="0" applyFont="1" applyFill="1" applyBorder="1">
      <alignment vertical="center"/>
    </xf>
    <xf numFmtId="0" fontId="0" fillId="3" borderId="4" xfId="0" applyFill="1" applyBorder="1">
      <alignment vertical="center"/>
    </xf>
    <xf numFmtId="0" fontId="25" fillId="3" borderId="3" xfId="0" applyFont="1" applyFill="1" applyBorder="1" applyAlignment="1">
      <alignment horizontal="left" vertical="center"/>
    </xf>
    <xf numFmtId="0" fontId="28" fillId="3" borderId="16" xfId="2" applyFont="1" applyFill="1" applyBorder="1" applyAlignment="1">
      <alignment horizontal="center" vertical="center"/>
    </xf>
    <xf numFmtId="0" fontId="28" fillId="3" borderId="18" xfId="2" applyFont="1" applyFill="1" applyBorder="1" applyAlignment="1">
      <alignment horizontal="center" vertical="center"/>
    </xf>
    <xf numFmtId="55" fontId="28" fillId="3" borderId="28" xfId="2" applyNumberFormat="1" applyFont="1" applyFill="1" applyBorder="1" applyAlignment="1">
      <alignment horizontal="center" vertical="center"/>
    </xf>
    <xf numFmtId="55" fontId="28" fillId="3" borderId="29" xfId="2" applyNumberFormat="1" applyFont="1" applyFill="1" applyBorder="1" applyAlignment="1">
      <alignment horizontal="center" vertical="center"/>
    </xf>
    <xf numFmtId="0" fontId="29" fillId="3" borderId="30" xfId="0" applyFont="1" applyFill="1" applyBorder="1">
      <alignment vertical="center"/>
    </xf>
    <xf numFmtId="0" fontId="29" fillId="3" borderId="31" xfId="0" applyFont="1" applyFill="1" applyBorder="1">
      <alignment vertical="center"/>
    </xf>
    <xf numFmtId="0" fontId="29" fillId="3" borderId="32" xfId="0" applyFont="1" applyFill="1" applyBorder="1">
      <alignment vertical="center"/>
    </xf>
    <xf numFmtId="0" fontId="29" fillId="3" borderId="28" xfId="0" applyFont="1" applyFill="1" applyBorder="1">
      <alignment vertical="center"/>
    </xf>
    <xf numFmtId="0" fontId="30" fillId="3" borderId="28" xfId="0" applyFont="1" applyFill="1" applyBorder="1" applyAlignment="1">
      <alignment vertical="center" wrapText="1"/>
    </xf>
    <xf numFmtId="0" fontId="29" fillId="3" borderId="28" xfId="0" applyFont="1" applyFill="1" applyBorder="1" applyAlignment="1">
      <alignment horizontal="center" vertical="center"/>
    </xf>
    <xf numFmtId="0" fontId="28" fillId="3" borderId="32" xfId="2" applyFont="1" applyFill="1" applyBorder="1" applyAlignment="1">
      <alignment horizontal="center" vertical="center"/>
    </xf>
    <xf numFmtId="0" fontId="28" fillId="3" borderId="28" xfId="2" applyFont="1" applyFill="1" applyBorder="1" applyAlignment="1">
      <alignment horizontal="center" vertical="center"/>
    </xf>
    <xf numFmtId="0" fontId="28" fillId="3" borderId="29" xfId="2" applyFont="1" applyFill="1" applyBorder="1" applyAlignment="1">
      <alignment horizontal="center" vertical="center"/>
    </xf>
    <xf numFmtId="0" fontId="31" fillId="3" borderId="32" xfId="2" applyFont="1" applyFill="1" applyBorder="1" applyAlignment="1">
      <alignment horizontal="center" vertical="center"/>
    </xf>
    <xf numFmtId="0" fontId="31" fillId="3" borderId="29" xfId="2" applyFont="1" applyFill="1" applyBorder="1" applyAlignment="1">
      <alignment horizontal="center" vertical="center"/>
    </xf>
    <xf numFmtId="0" fontId="29" fillId="3" borderId="32" xfId="0" applyFont="1" applyFill="1" applyBorder="1" applyAlignment="1">
      <alignment horizontal="center" vertical="center"/>
    </xf>
    <xf numFmtId="0" fontId="29" fillId="3" borderId="29" xfId="0" applyFont="1" applyFill="1" applyBorder="1" applyAlignment="1">
      <alignment horizontal="center" vertical="center"/>
    </xf>
    <xf numFmtId="55" fontId="28" fillId="3" borderId="32" xfId="2" applyNumberFormat="1" applyFont="1" applyFill="1" applyBorder="1" applyAlignment="1">
      <alignment horizontal="center" vertical="center"/>
    </xf>
    <xf numFmtId="0" fontId="29" fillId="3" borderId="33" xfId="0" applyFont="1" applyFill="1" applyBorder="1" applyAlignment="1">
      <alignment horizontal="center" vertical="center"/>
    </xf>
    <xf numFmtId="0" fontId="29" fillId="3" borderId="34" xfId="0" applyFont="1" applyFill="1" applyBorder="1" applyAlignment="1">
      <alignment horizontal="center" vertical="center"/>
    </xf>
    <xf numFmtId="0" fontId="22" fillId="0" borderId="15" xfId="2" applyFont="1" applyBorder="1" applyAlignment="1">
      <alignment horizontal="center" vertical="center"/>
    </xf>
    <xf numFmtId="0" fontId="13" fillId="0" borderId="3" xfId="0" applyFont="1" applyBorder="1">
      <alignment vertical="center"/>
    </xf>
    <xf numFmtId="0" fontId="13" fillId="0" borderId="3" xfId="0" applyFont="1" applyBorder="1" applyAlignment="1">
      <alignment horizontal="left" vertical="center"/>
    </xf>
    <xf numFmtId="0" fontId="29" fillId="3" borderId="5" xfId="0" applyFont="1" applyFill="1" applyBorder="1">
      <alignment vertical="center"/>
    </xf>
    <xf numFmtId="0" fontId="11" fillId="3" borderId="3" xfId="0" applyFont="1" applyFill="1" applyBorder="1">
      <alignment vertical="center"/>
    </xf>
    <xf numFmtId="0" fontId="11" fillId="3" borderId="4" xfId="0" applyFont="1" applyFill="1" applyBorder="1">
      <alignment vertical="center"/>
    </xf>
    <xf numFmtId="0" fontId="29" fillId="3" borderId="3" xfId="0" applyFont="1" applyFill="1" applyBorder="1">
      <alignment vertical="center"/>
    </xf>
    <xf numFmtId="0" fontId="29" fillId="3" borderId="4" xfId="0" applyFont="1" applyFill="1" applyBorder="1">
      <alignment vertical="center"/>
    </xf>
    <xf numFmtId="5" fontId="11" fillId="0" borderId="0" xfId="0" applyNumberFormat="1" applyFont="1">
      <alignment vertical="center"/>
    </xf>
    <xf numFmtId="0" fontId="5" fillId="4" borderId="9" xfId="0" applyFont="1" applyFill="1" applyBorder="1" applyAlignment="1">
      <alignment horizontal="left" vertical="center"/>
    </xf>
    <xf numFmtId="0" fontId="0" fillId="4" borderId="1" xfId="0" applyFill="1" applyBorder="1">
      <alignment vertical="center"/>
    </xf>
    <xf numFmtId="0" fontId="7" fillId="4" borderId="1" xfId="0" applyFont="1" applyFill="1" applyBorder="1" applyAlignment="1">
      <alignment horizontal="left" vertical="center"/>
    </xf>
    <xf numFmtId="0" fontId="24" fillId="0" borderId="0" xfId="0" applyFont="1">
      <alignment vertical="center"/>
    </xf>
    <xf numFmtId="0" fontId="29"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0" fillId="0" borderId="50" xfId="0" applyBorder="1">
      <alignment vertical="center"/>
    </xf>
    <xf numFmtId="0" fontId="34" fillId="0" borderId="0" xfId="0" applyFont="1">
      <alignment vertical="center"/>
    </xf>
    <xf numFmtId="0" fontId="27" fillId="0" borderId="0" xfId="0" applyFont="1">
      <alignment vertical="center"/>
    </xf>
    <xf numFmtId="0" fontId="5" fillId="0" borderId="0" xfId="0" applyFont="1" applyAlignment="1">
      <alignment vertical="center" wrapText="1" shrinkToFit="1"/>
    </xf>
    <xf numFmtId="0" fontId="20" fillId="2" borderId="48" xfId="0" applyFont="1" applyFill="1" applyBorder="1" applyAlignment="1">
      <alignment horizontal="center" vertical="center"/>
    </xf>
    <xf numFmtId="0" fontId="0" fillId="2" borderId="49" xfId="0" applyFill="1" applyBorder="1" applyAlignment="1">
      <alignment horizontal="center" vertical="center"/>
    </xf>
    <xf numFmtId="56" fontId="20" fillId="2" borderId="48" xfId="0" applyNumberFormat="1" applyFont="1" applyFill="1" applyBorder="1" applyAlignment="1">
      <alignment horizontal="center" vertical="center"/>
    </xf>
    <xf numFmtId="0" fontId="0" fillId="2" borderId="48" xfId="0" applyFill="1" applyBorder="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3" fillId="0" borderId="0" xfId="0" applyFont="1" applyAlignment="1">
      <alignment horizontal="center" vertical="center"/>
    </xf>
    <xf numFmtId="0" fontId="5" fillId="0" borderId="3" xfId="0" applyFont="1" applyBorder="1" applyAlignment="1">
      <alignment horizontal="center" vertical="center"/>
    </xf>
    <xf numFmtId="0" fontId="13" fillId="4" borderId="5"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21" xfId="0" applyFont="1" applyFill="1" applyBorder="1" applyAlignment="1">
      <alignment horizontal="center" vertical="center"/>
    </xf>
    <xf numFmtId="0" fontId="28" fillId="3" borderId="30" xfId="2" applyFont="1" applyFill="1" applyBorder="1" applyAlignment="1">
      <alignment horizontal="center" vertical="center"/>
    </xf>
    <xf numFmtId="0" fontId="28" fillId="3" borderId="31" xfId="2" applyFont="1" applyFill="1" applyBorder="1" applyAlignment="1">
      <alignment horizontal="center" vertical="center"/>
    </xf>
    <xf numFmtId="0" fontId="28" fillId="3" borderId="46" xfId="2" applyFont="1" applyFill="1" applyBorder="1" applyAlignment="1">
      <alignment horizontal="center" vertical="center"/>
    </xf>
    <xf numFmtId="0" fontId="31" fillId="3" borderId="30" xfId="2" applyFont="1" applyFill="1" applyBorder="1" applyAlignment="1">
      <alignment horizontal="center" vertical="center"/>
    </xf>
    <xf numFmtId="0" fontId="31" fillId="3" borderId="46" xfId="2" applyFont="1" applyFill="1" applyBorder="1" applyAlignment="1">
      <alignment horizontal="center" vertical="center"/>
    </xf>
    <xf numFmtId="0" fontId="29" fillId="3" borderId="30" xfId="0" applyFont="1" applyFill="1" applyBorder="1" applyAlignment="1">
      <alignment horizontal="center" vertical="center"/>
    </xf>
    <xf numFmtId="0" fontId="29" fillId="3" borderId="46" xfId="0" applyFont="1" applyFill="1" applyBorder="1" applyAlignment="1">
      <alignment horizontal="center" vertical="center"/>
    </xf>
    <xf numFmtId="55" fontId="28" fillId="3" borderId="31" xfId="2" applyNumberFormat="1" applyFont="1" applyFill="1" applyBorder="1" applyAlignment="1">
      <alignment horizontal="center" vertical="center"/>
    </xf>
    <xf numFmtId="0" fontId="28" fillId="3" borderId="32" xfId="2" applyFont="1" applyFill="1" applyBorder="1" applyAlignment="1">
      <alignment horizontal="center" vertical="center"/>
    </xf>
    <xf numFmtId="0" fontId="28" fillId="3" borderId="28" xfId="2" applyFont="1" applyFill="1" applyBorder="1" applyAlignment="1">
      <alignment horizontal="center" vertical="center"/>
    </xf>
    <xf numFmtId="0" fontId="28" fillId="3" borderId="29" xfId="2" applyFont="1" applyFill="1" applyBorder="1" applyAlignment="1">
      <alignment horizontal="center" vertical="center"/>
    </xf>
    <xf numFmtId="0" fontId="31" fillId="3" borderId="32" xfId="2" applyFont="1" applyFill="1" applyBorder="1" applyAlignment="1">
      <alignment horizontal="center" vertical="center"/>
    </xf>
    <xf numFmtId="0" fontId="31" fillId="3" borderId="29" xfId="2" applyFont="1" applyFill="1" applyBorder="1" applyAlignment="1">
      <alignment horizontal="center" vertical="center"/>
    </xf>
    <xf numFmtId="0" fontId="29" fillId="3" borderId="32"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32" xfId="0" applyFont="1" applyFill="1" applyBorder="1" applyAlignment="1">
      <alignment horizontal="center" vertical="center"/>
    </xf>
    <xf numFmtId="0" fontId="29" fillId="3" borderId="29" xfId="0" applyFont="1" applyFill="1" applyBorder="1" applyAlignment="1">
      <alignment horizontal="center" vertical="center"/>
    </xf>
    <xf numFmtId="55" fontId="28" fillId="3" borderId="28" xfId="2" applyNumberFormat="1" applyFont="1" applyFill="1" applyBorder="1" applyAlignment="1">
      <alignment horizontal="center" vertical="center"/>
    </xf>
    <xf numFmtId="55" fontId="28" fillId="3" borderId="47" xfId="2" applyNumberFormat="1" applyFont="1" applyFill="1" applyBorder="1" applyAlignment="1">
      <alignment horizontal="center" vertical="center"/>
    </xf>
    <xf numFmtId="0" fontId="10" fillId="0" borderId="13" xfId="2" applyFont="1" applyBorder="1" applyAlignment="1">
      <alignment horizontal="center" vertical="center"/>
    </xf>
    <xf numFmtId="0" fontId="10" fillId="0" borderId="12" xfId="2" applyFont="1" applyBorder="1" applyAlignment="1">
      <alignment horizontal="center" vertical="center"/>
    </xf>
    <xf numFmtId="0" fontId="10" fillId="0" borderId="41" xfId="2" applyFont="1" applyBorder="1" applyAlignment="1">
      <alignment horizontal="center" vertical="center"/>
    </xf>
    <xf numFmtId="38" fontId="19" fillId="0" borderId="42" xfId="2" applyNumberFormat="1" applyFont="1" applyBorder="1" applyAlignment="1">
      <alignment horizontal="right" vertical="center"/>
    </xf>
    <xf numFmtId="38" fontId="19" fillId="0" borderId="21" xfId="2" applyNumberFormat="1" applyFont="1" applyBorder="1" applyAlignment="1">
      <alignment horizontal="right" vertical="center"/>
    </xf>
    <xf numFmtId="0" fontId="9" fillId="0" borderId="35" xfId="2" applyFont="1" applyBorder="1" applyAlignment="1">
      <alignment horizontal="center" vertical="center"/>
    </xf>
    <xf numFmtId="0" fontId="9" fillId="0" borderId="43" xfId="2" applyFont="1" applyBorder="1" applyAlignment="1">
      <alignment horizontal="center" vertical="center"/>
    </xf>
    <xf numFmtId="0" fontId="10" fillId="0" borderId="1" xfId="2"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0" fillId="0" borderId="14" xfId="2" applyFont="1" applyBorder="1" applyAlignment="1">
      <alignment horizontal="left" vertical="center"/>
    </xf>
    <xf numFmtId="0" fontId="13" fillId="0" borderId="14" xfId="0" applyFont="1" applyBorder="1" applyAlignment="1">
      <alignment horizontal="left" vertical="center"/>
    </xf>
    <xf numFmtId="0" fontId="13" fillId="0" borderId="27" xfId="0" applyFont="1" applyBorder="1" applyAlignment="1">
      <alignment horizontal="left" vertical="center"/>
    </xf>
    <xf numFmtId="0" fontId="9" fillId="0" borderId="9" xfId="2" applyFont="1" applyBorder="1" applyAlignment="1">
      <alignment horizontal="center" vertical="center"/>
    </xf>
    <xf numFmtId="0" fontId="9" fillId="0" borderId="1" xfId="2" applyFont="1" applyBorder="1" applyAlignment="1">
      <alignment horizontal="center" vertical="center"/>
    </xf>
    <xf numFmtId="0" fontId="9" fillId="0" borderId="0" xfId="2" applyFont="1" applyAlignment="1">
      <alignment horizontal="center" vertical="center"/>
    </xf>
    <xf numFmtId="0" fontId="9" fillId="0" borderId="7" xfId="2" applyFont="1" applyBorder="1" applyAlignment="1">
      <alignment horizontal="center" vertical="center"/>
    </xf>
    <xf numFmtId="0" fontId="9" fillId="0" borderId="10" xfId="2" applyFont="1" applyBorder="1" applyAlignment="1">
      <alignment horizontal="center" vertical="center"/>
    </xf>
    <xf numFmtId="0" fontId="9" fillId="0" borderId="14" xfId="2" applyFont="1" applyBorder="1" applyAlignment="1">
      <alignment horizontal="center" vertical="center"/>
    </xf>
    <xf numFmtId="0" fontId="9" fillId="0" borderId="27" xfId="2" applyFont="1" applyBorder="1" applyAlignment="1">
      <alignment horizontal="center" vertical="center"/>
    </xf>
    <xf numFmtId="38" fontId="18" fillId="0" borderId="9" xfId="1" applyFont="1" applyBorder="1" applyAlignment="1">
      <alignment horizontal="right" vertical="center"/>
    </xf>
    <xf numFmtId="38" fontId="18" fillId="0" borderId="39" xfId="1" applyFont="1" applyBorder="1" applyAlignment="1">
      <alignment horizontal="right" vertical="center"/>
    </xf>
    <xf numFmtId="38" fontId="18" fillId="0" borderId="10" xfId="1" applyFont="1" applyBorder="1" applyAlignment="1">
      <alignment horizontal="right" vertical="center"/>
    </xf>
    <xf numFmtId="38" fontId="18" fillId="0" borderId="44" xfId="1" applyFont="1" applyBorder="1" applyAlignment="1">
      <alignment horizontal="right" vertical="center"/>
    </xf>
    <xf numFmtId="0" fontId="9" fillId="0" borderId="36" xfId="2" applyFont="1" applyBorder="1" applyAlignment="1">
      <alignment horizontal="center" vertical="center"/>
    </xf>
    <xf numFmtId="0" fontId="10" fillId="0" borderId="2" xfId="2" applyFont="1" applyBorder="1" applyAlignment="1">
      <alignment horizontal="left" vertical="center"/>
    </xf>
    <xf numFmtId="0" fontId="10" fillId="0" borderId="37" xfId="2" applyFont="1" applyBorder="1" applyAlignment="1">
      <alignment horizontal="left" vertical="center"/>
    </xf>
    <xf numFmtId="0" fontId="10" fillId="0" borderId="38" xfId="2" applyFont="1" applyBorder="1" applyAlignment="1">
      <alignment horizontal="left" vertical="center"/>
    </xf>
    <xf numFmtId="0" fontId="9" fillId="0" borderId="2" xfId="2" applyFont="1" applyBorder="1" applyAlignment="1">
      <alignment horizontal="center" vertical="center"/>
    </xf>
    <xf numFmtId="0" fontId="9" fillId="0" borderId="11" xfId="2" applyFont="1" applyBorder="1" applyAlignment="1">
      <alignment horizontal="center" vertical="center"/>
    </xf>
    <xf numFmtId="0" fontId="9" fillId="0" borderId="37" xfId="2" applyFont="1" applyBorder="1" applyAlignment="1">
      <alignment horizontal="center" vertical="center"/>
    </xf>
    <xf numFmtId="0" fontId="9" fillId="0" borderId="38" xfId="2" applyFont="1" applyBorder="1" applyAlignment="1">
      <alignment horizontal="center" vertical="center"/>
    </xf>
    <xf numFmtId="38" fontId="18" fillId="0" borderId="11" xfId="1" applyFont="1" applyBorder="1" applyAlignment="1">
      <alignment horizontal="right" vertical="center"/>
    </xf>
    <xf numFmtId="38" fontId="18" fillId="0" borderId="40" xfId="1" applyFont="1" applyBorder="1" applyAlignment="1">
      <alignment horizontal="right" vertical="center"/>
    </xf>
    <xf numFmtId="0" fontId="23" fillId="0" borderId="26" xfId="2" applyFont="1" applyBorder="1" applyAlignment="1">
      <alignment horizontal="center" vertical="center" shrinkToFit="1"/>
    </xf>
    <xf numFmtId="0" fontId="23" fillId="0" borderId="23" xfId="2" applyFont="1" applyBorder="1" applyAlignment="1">
      <alignment horizontal="center" vertical="center" shrinkToFit="1"/>
    </xf>
    <xf numFmtId="0" fontId="23" fillId="0" borderId="8" xfId="2" applyFont="1" applyBorder="1" applyAlignment="1">
      <alignment horizontal="center" vertical="center" shrinkToFit="1"/>
    </xf>
    <xf numFmtId="0" fontId="23" fillId="0" borderId="21" xfId="2" applyFont="1" applyBorder="1" applyAlignment="1">
      <alignment horizontal="center" vertical="center" shrinkToFit="1"/>
    </xf>
    <xf numFmtId="38" fontId="18" fillId="0" borderId="1" xfId="1" applyFont="1" applyBorder="1" applyAlignment="1">
      <alignment horizontal="right" vertical="center"/>
    </xf>
    <xf numFmtId="38" fontId="18" fillId="0" borderId="14" xfId="1" applyFont="1" applyBorder="1" applyAlignment="1">
      <alignment horizontal="right" vertical="center"/>
    </xf>
    <xf numFmtId="0" fontId="9" fillId="0" borderId="5"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9" fillId="0" borderId="24" xfId="2" applyFont="1" applyBorder="1" applyAlignment="1">
      <alignment horizontal="center" vertical="center"/>
    </xf>
    <xf numFmtId="0" fontId="9" fillId="0" borderId="45" xfId="2" applyFont="1" applyBorder="1" applyAlignment="1">
      <alignment horizontal="center" vertical="center"/>
    </xf>
    <xf numFmtId="0" fontId="9" fillId="0" borderId="1" xfId="2" applyFont="1" applyBorder="1" applyAlignment="1">
      <alignment horizontal="left" vertical="center"/>
    </xf>
    <xf numFmtId="0" fontId="9" fillId="0" borderId="14" xfId="2" applyFont="1" applyBorder="1" applyAlignment="1">
      <alignment horizontal="lef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176" fontId="14" fillId="0" borderId="5" xfId="0" applyNumberFormat="1" applyFont="1" applyBorder="1" applyAlignment="1">
      <alignment horizontal="center" vertical="center"/>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22" xfId="0" applyFont="1" applyBorder="1" applyAlignment="1">
      <alignment horizontal="center" vertical="center"/>
    </xf>
    <xf numFmtId="0" fontId="13" fillId="0" borderId="46"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wrapText="1" shrinkToFit="1"/>
    </xf>
    <xf numFmtId="0" fontId="0" fillId="0" borderId="0" xfId="0" applyAlignment="1">
      <alignment horizontal="center" vertical="center" shrinkToFit="1"/>
    </xf>
    <xf numFmtId="176" fontId="14" fillId="0" borderId="21" xfId="0" applyNumberFormat="1" applyFont="1" applyBorder="1" applyAlignment="1">
      <alignment horizontal="center" vertical="center"/>
    </xf>
    <xf numFmtId="0" fontId="29" fillId="0" borderId="23" xfId="0" applyFont="1" applyBorder="1" applyAlignment="1">
      <alignment horizontal="center" vertical="center"/>
    </xf>
    <xf numFmtId="177" fontId="18" fillId="0" borderId="5" xfId="0" applyNumberFormat="1" applyFont="1" applyBorder="1" applyAlignment="1">
      <alignment horizontal="center" vertical="center"/>
    </xf>
    <xf numFmtId="177" fontId="18" fillId="0" borderId="4" xfId="0" applyNumberFormat="1" applyFont="1" applyBorder="1" applyAlignment="1">
      <alignment horizontal="center" vertical="center"/>
    </xf>
    <xf numFmtId="5" fontId="11" fillId="0" borderId="5" xfId="0" applyNumberFormat="1" applyFont="1" applyBorder="1" applyAlignment="1">
      <alignment horizontal="center" vertical="center"/>
    </xf>
    <xf numFmtId="5" fontId="11" fillId="0" borderId="4" xfId="0" applyNumberFormat="1" applyFont="1" applyBorder="1" applyAlignment="1">
      <alignment horizontal="center" vertical="center"/>
    </xf>
    <xf numFmtId="177" fontId="18" fillId="0" borderId="3"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5" fontId="18" fillId="0" borderId="5" xfId="0" applyNumberFormat="1" applyFont="1" applyBorder="1" applyAlignment="1">
      <alignment horizontal="center" vertical="center"/>
    </xf>
    <xf numFmtId="5" fontId="18" fillId="0" borderId="4" xfId="0" applyNumberFormat="1" applyFont="1" applyBorder="1" applyAlignment="1">
      <alignment horizontal="center" vertical="center"/>
    </xf>
    <xf numFmtId="0" fontId="29" fillId="3" borderId="5" xfId="0" applyFont="1" applyFill="1" applyBorder="1" applyAlignment="1">
      <alignment horizontal="center" vertical="center"/>
    </xf>
    <xf numFmtId="0" fontId="29" fillId="3" borderId="4" xfId="0" applyFont="1" applyFill="1" applyBorder="1" applyAlignment="1">
      <alignment horizontal="center" vertical="center"/>
    </xf>
    <xf numFmtId="10" fontId="11" fillId="0" borderId="5" xfId="0" applyNumberFormat="1" applyFont="1" applyBorder="1" applyAlignment="1">
      <alignment horizontal="center" vertical="center"/>
    </xf>
    <xf numFmtId="10" fontId="11" fillId="0" borderId="3" xfId="0" applyNumberFormat="1" applyFont="1" applyBorder="1" applyAlignment="1">
      <alignment horizontal="center" vertical="center"/>
    </xf>
    <xf numFmtId="10" fontId="11" fillId="0" borderId="4" xfId="0" applyNumberFormat="1" applyFont="1" applyBorder="1" applyAlignment="1">
      <alignment horizontal="center" vertical="center"/>
    </xf>
  </cellXfs>
  <cellStyles count="3">
    <cellStyle name="桁区切り" xfId="1" builtinId="6"/>
    <cellStyle name="標準" xfId="0" builtinId="0"/>
    <cellStyle name="標準_建退共申請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2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4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742950</xdr:colOff>
      <xdr:row>9</xdr:row>
      <xdr:rowOff>52916</xdr:rowOff>
    </xdr:from>
    <xdr:to>
      <xdr:col>33</xdr:col>
      <xdr:colOff>1460500</xdr:colOff>
      <xdr:row>12</xdr:row>
      <xdr:rowOff>0</xdr:rowOff>
    </xdr:to>
    <xdr:sp macro="" textlink="">
      <xdr:nvSpPr>
        <xdr:cNvPr id="2" name="円/楕円 1">
          <a:extLst>
            <a:ext uri="{FF2B5EF4-FFF2-40B4-BE49-F238E27FC236}">
              <a16:creationId xmlns:a16="http://schemas.microsoft.com/office/drawing/2014/main" id="{00000000-0008-0000-0500-000002000000}"/>
            </a:ext>
          </a:extLst>
        </xdr:cNvPr>
        <xdr:cNvSpPr/>
      </xdr:nvSpPr>
      <xdr:spPr bwMode="auto">
        <a:xfrm>
          <a:off x="24317325" y="3500966"/>
          <a:ext cx="717550" cy="642409"/>
        </a:xfrm>
        <a:prstGeom prst="ellipse">
          <a:avLst/>
        </a:prstGeom>
        <a:noFill/>
        <a:ln w="15875" cap="rnd">
          <a:solidFill>
            <a:srgbClr val="000000"/>
          </a:solidFill>
          <a:prstDash val="sysDot"/>
          <a:round/>
          <a:headEnd/>
          <a:tailEnd/>
        </a:ln>
      </xdr:spPr>
      <xdr:txBody>
        <a:bodyPr vertOverflow="clip" rtlCol="0" anchor="ctr"/>
        <a:lstStyle/>
        <a:p>
          <a:pPr algn="ctr"/>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5875" cap="rnd">
          <a:solidFill>
            <a:srgbClr val="000000"/>
          </a:solidFill>
          <a:prstDash val="sysDot"/>
          <a:round/>
          <a:headEnd/>
          <a:tailEn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E6"/>
  <sheetViews>
    <sheetView workbookViewId="0"/>
  </sheetViews>
  <sheetFormatPr defaultRowHeight="13.2" x14ac:dyDescent="0.2"/>
  <cols>
    <col min="1" max="1" width="4.33203125" customWidth="1"/>
  </cols>
  <sheetData>
    <row r="3" spans="2:5" ht="55.2" x14ac:dyDescent="0.2">
      <c r="B3" s="106" t="s">
        <v>82</v>
      </c>
    </row>
    <row r="5" spans="2:5" ht="82.5" customHeight="1" x14ac:dyDescent="0.2">
      <c r="B5" s="108"/>
      <c r="C5" s="109" t="s">
        <v>83</v>
      </c>
      <c r="D5" s="108"/>
      <c r="E5" s="108"/>
    </row>
    <row r="6" spans="2:5" ht="82.5" customHeight="1" x14ac:dyDescent="0.2">
      <c r="B6" s="108"/>
      <c r="C6" s="109" t="s">
        <v>86</v>
      </c>
      <c r="D6" s="108"/>
      <c r="E6" s="108"/>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J48"/>
  <sheetViews>
    <sheetView tabSelected="1" view="pageBreakPreview" zoomScale="55" zoomScaleNormal="40" zoomScaleSheetLayoutView="55" workbookViewId="0"/>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L1" s="118"/>
      <c r="M1" s="118"/>
      <c r="N1" s="118"/>
      <c r="O1" s="118"/>
      <c r="AH1" s="107" t="s">
        <v>92</v>
      </c>
    </row>
    <row r="2" spans="2:36" ht="43.5" customHeight="1" x14ac:dyDescent="0.2">
      <c r="B2" s="119" t="s">
        <v>54</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2:36" ht="30" hidden="1" customHeight="1" x14ac:dyDescent="0.2"/>
    <row r="4" spans="2:36" ht="34.5" customHeight="1" x14ac:dyDescent="0.2">
      <c r="AI4" s="11"/>
    </row>
    <row r="5" spans="2:36" ht="25.5" customHeight="1" x14ac:dyDescent="0.2">
      <c r="B5" s="52" t="s">
        <v>2</v>
      </c>
      <c r="X5" s="103" t="s">
        <v>38</v>
      </c>
      <c r="Y5" s="104"/>
      <c r="Z5" s="105"/>
      <c r="AA5" s="104"/>
      <c r="AB5" s="51"/>
      <c r="AC5" s="51"/>
      <c r="AD5" s="51"/>
      <c r="AE5" s="51"/>
      <c r="AF5" s="51"/>
      <c r="AG5" s="4"/>
      <c r="AH5" s="5"/>
      <c r="AI5" s="11"/>
    </row>
    <row r="6" spans="2:36" ht="42" customHeight="1" x14ac:dyDescent="0.2">
      <c r="H6" s="2"/>
      <c r="M6" s="2"/>
      <c r="X6" s="22"/>
      <c r="Z6" s="36"/>
      <c r="AH6" s="10"/>
      <c r="AI6" s="11"/>
    </row>
    <row r="7" spans="2:36" ht="15.75" customHeight="1" x14ac:dyDescent="0.2">
      <c r="H7" s="121"/>
      <c r="I7" s="121"/>
      <c r="M7" s="2"/>
      <c r="X7" s="9"/>
      <c r="AH7" s="10"/>
      <c r="AI7" s="11"/>
    </row>
    <row r="8" spans="2:36" ht="20.25" customHeight="1" x14ac:dyDescent="0.2">
      <c r="H8" s="121"/>
      <c r="I8" s="121"/>
      <c r="M8" s="2"/>
      <c r="X8" s="9"/>
      <c r="Y8" s="44"/>
      <c r="Z8" s="44"/>
      <c r="AA8" s="44"/>
      <c r="AB8" s="44"/>
      <c r="AC8" s="44"/>
      <c r="AD8" s="44"/>
      <c r="AE8" s="44"/>
      <c r="AF8" s="44"/>
      <c r="AH8" s="41"/>
      <c r="AI8" s="11"/>
    </row>
    <row r="9" spans="2:36" ht="50.25" customHeight="1" x14ac:dyDescent="0.2">
      <c r="B9" s="21" t="s">
        <v>11</v>
      </c>
      <c r="M9" s="2"/>
      <c r="X9" s="9"/>
      <c r="AH9" s="23"/>
      <c r="AI9" s="11"/>
    </row>
    <row r="10" spans="2:36" ht="15" customHeight="1" x14ac:dyDescent="0.2">
      <c r="B10" s="122" t="s">
        <v>79</v>
      </c>
      <c r="C10" s="122"/>
      <c r="D10" s="122"/>
      <c r="E10" s="122"/>
      <c r="F10" s="122"/>
      <c r="G10" s="122"/>
      <c r="H10" s="122"/>
      <c r="I10" s="122"/>
      <c r="J10" s="122"/>
      <c r="K10" s="122"/>
      <c r="L10" s="122"/>
      <c r="M10" s="122"/>
      <c r="N10" s="122"/>
      <c r="O10" s="122"/>
      <c r="P10" s="122"/>
      <c r="Q10" s="122"/>
      <c r="R10" s="122"/>
      <c r="S10" s="122"/>
      <c r="T10" s="122"/>
      <c r="X10" s="9"/>
      <c r="AG10" s="11"/>
      <c r="AH10" s="10"/>
      <c r="AI10" s="11"/>
    </row>
    <row r="11" spans="2:36" ht="26.25" customHeight="1" x14ac:dyDescent="0.2">
      <c r="B11" s="122"/>
      <c r="C11" s="122"/>
      <c r="D11" s="122"/>
      <c r="E11" s="122"/>
      <c r="F11" s="122"/>
      <c r="G11" s="122"/>
      <c r="H11" s="122"/>
      <c r="I11" s="122"/>
      <c r="J11" s="122"/>
      <c r="K11" s="122"/>
      <c r="L11" s="122"/>
      <c r="M11" s="122"/>
      <c r="N11" s="122"/>
      <c r="O11" s="122"/>
      <c r="P11" s="122"/>
      <c r="Q11" s="122"/>
      <c r="R11" s="122"/>
      <c r="S11" s="122"/>
      <c r="T11" s="122"/>
      <c r="W11" s="11"/>
      <c r="X11" s="54"/>
      <c r="Y11" s="11"/>
      <c r="Z11" s="11"/>
      <c r="AA11" s="11"/>
      <c r="AB11" s="11"/>
      <c r="AC11" s="11"/>
      <c r="AD11" s="11"/>
      <c r="AH11" s="10"/>
      <c r="AI11" s="11"/>
      <c r="AJ11" s="111" t="s">
        <v>91</v>
      </c>
    </row>
    <row r="12" spans="2:36" s="11" customFormat="1" ht="13.5" customHeight="1" x14ac:dyDescent="0.2">
      <c r="B12" s="114" t="s">
        <v>81</v>
      </c>
      <c r="C12" s="116">
        <v>43089</v>
      </c>
      <c r="D12" s="117"/>
      <c r="E12" s="117"/>
      <c r="F12" s="117"/>
      <c r="X12" s="54"/>
      <c r="AH12" s="55"/>
    </row>
    <row r="13" spans="2:36" s="11" customFormat="1" ht="27" customHeight="1" x14ac:dyDescent="0.2">
      <c r="B13" s="115"/>
      <c r="C13" s="115"/>
      <c r="D13" s="115"/>
      <c r="E13" s="115"/>
      <c r="F13" s="115"/>
      <c r="X13" s="56"/>
      <c r="Y13" s="37"/>
      <c r="Z13" s="37"/>
      <c r="AA13" s="37"/>
      <c r="AB13" s="37"/>
      <c r="AC13" s="37"/>
      <c r="AD13" s="37"/>
      <c r="AE13" s="37"/>
      <c r="AF13" s="37"/>
      <c r="AG13" s="37"/>
      <c r="AH13" s="57"/>
    </row>
    <row r="14" spans="2:36" ht="9.75" hidden="1" customHeight="1" x14ac:dyDescent="0.2"/>
    <row r="15" spans="2:36" ht="12" hidden="1" customHeight="1" x14ac:dyDescent="0.2"/>
    <row r="16" spans="2:36" ht="34.5" hidden="1" customHeight="1" x14ac:dyDescent="0.2">
      <c r="B16" s="134" t="s">
        <v>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row>
    <row r="17" spans="1:34" ht="27.75" customHeight="1" thickBot="1" x14ac:dyDescent="0.25"/>
    <row r="18" spans="1:34" ht="48.75" customHeight="1" thickBot="1" x14ac:dyDescent="0.25">
      <c r="B18" s="132" t="s">
        <v>37</v>
      </c>
      <c r="C18" s="135"/>
      <c r="D18" s="135"/>
      <c r="E18" s="135"/>
      <c r="F18" s="135"/>
      <c r="G18" s="135"/>
      <c r="H18" s="135"/>
      <c r="I18" s="135"/>
      <c r="J18" s="135"/>
      <c r="K18" s="135"/>
      <c r="L18" s="135"/>
      <c r="M18" s="135"/>
      <c r="N18" s="135"/>
      <c r="O18" s="135"/>
      <c r="P18" s="133"/>
      <c r="Q18" s="46"/>
      <c r="R18" s="21"/>
      <c r="S18" s="21"/>
      <c r="T18" s="21"/>
      <c r="U18" s="21"/>
      <c r="V18" s="21"/>
      <c r="W18" s="21"/>
      <c r="X18" s="21"/>
      <c r="Y18" s="21"/>
      <c r="Z18" s="21"/>
      <c r="AA18" s="21"/>
      <c r="AC18" s="136" t="s">
        <v>88</v>
      </c>
      <c r="AD18" s="137"/>
      <c r="AE18" s="137"/>
      <c r="AF18" s="137"/>
      <c r="AG18" s="137"/>
      <c r="AH18" s="138"/>
    </row>
    <row r="19" spans="1:34" ht="48.75" customHeight="1" thickBot="1" x14ac:dyDescent="0.25">
      <c r="B19" s="132" t="s">
        <v>6</v>
      </c>
      <c r="C19" s="133"/>
      <c r="D19" s="66"/>
      <c r="E19" s="67" t="s">
        <v>5</v>
      </c>
      <c r="F19" s="68"/>
      <c r="G19" s="68"/>
      <c r="H19" s="67"/>
      <c r="I19" s="69"/>
      <c r="J19" s="69"/>
      <c r="K19" s="70"/>
      <c r="L19" s="71"/>
      <c r="M19" s="71"/>
      <c r="N19" s="71"/>
      <c r="O19" s="71"/>
      <c r="P19" s="72"/>
      <c r="Q19" s="50"/>
      <c r="R19" s="113"/>
      <c r="S19" s="113"/>
      <c r="T19" s="113"/>
      <c r="U19" s="113"/>
      <c r="V19" s="113"/>
      <c r="W19" s="113"/>
      <c r="X19" s="113"/>
      <c r="Y19" s="113"/>
      <c r="Z19" s="113"/>
      <c r="AA19" s="113"/>
      <c r="AC19" s="139" t="s">
        <v>89</v>
      </c>
      <c r="AD19" s="140"/>
      <c r="AE19" s="42"/>
      <c r="AF19" s="42"/>
      <c r="AG19" s="42"/>
      <c r="AH19" s="43"/>
    </row>
    <row r="20" spans="1:34" ht="48.75" customHeight="1" thickBot="1" x14ac:dyDescent="0.25">
      <c r="B20" s="132" t="s">
        <v>35</v>
      </c>
      <c r="C20" s="133"/>
      <c r="D20" s="66"/>
      <c r="E20" s="73" t="s">
        <v>7</v>
      </c>
      <c r="F20" s="73"/>
      <c r="G20" s="73"/>
      <c r="H20" s="73"/>
      <c r="I20" s="132" t="s">
        <v>8</v>
      </c>
      <c r="J20" s="133"/>
      <c r="K20" s="73"/>
      <c r="L20" s="67" t="s">
        <v>9</v>
      </c>
      <c r="M20" s="71"/>
      <c r="N20" s="71"/>
      <c r="O20" s="71"/>
      <c r="P20" s="72"/>
      <c r="Q20" s="46"/>
      <c r="R20" s="112"/>
      <c r="S20" s="112"/>
      <c r="AC20" s="141"/>
      <c r="AD20" s="142"/>
      <c r="AH20" s="110"/>
    </row>
    <row r="21" spans="1:34" ht="48.75" customHeight="1" thickBot="1" x14ac:dyDescent="0.25">
      <c r="B21" s="132" t="s">
        <v>1</v>
      </c>
      <c r="C21" s="133"/>
      <c r="D21" s="66"/>
      <c r="E21" s="67" t="s">
        <v>36</v>
      </c>
      <c r="F21" s="68"/>
      <c r="G21" s="68"/>
      <c r="H21" s="67"/>
      <c r="I21" s="69"/>
      <c r="J21" s="69"/>
      <c r="K21" s="70"/>
      <c r="L21" s="71"/>
      <c r="M21" s="71"/>
      <c r="N21" s="71"/>
      <c r="O21" s="71"/>
      <c r="P21" s="72"/>
      <c r="Q21" s="50"/>
      <c r="AC21" s="143"/>
      <c r="AD21" s="144"/>
      <c r="AE21" s="32"/>
      <c r="AF21" s="32"/>
      <c r="AG21" s="32"/>
      <c r="AH21" s="33"/>
    </row>
    <row r="22" spans="1:34" ht="19.5" customHeight="1" thickBot="1" x14ac:dyDescent="0.25"/>
    <row r="23" spans="1:34" ht="46.5" hidden="1" customHeight="1" thickBot="1" x14ac:dyDescent="0.25">
      <c r="B23" s="123" t="s">
        <v>12</v>
      </c>
      <c r="C23" s="124"/>
      <c r="D23" s="125"/>
      <c r="E23" s="126" t="str">
        <f>E20</f>
        <v>五　洋　 太　郎</v>
      </c>
      <c r="F23" s="127"/>
      <c r="G23" s="127"/>
      <c r="H23" s="127"/>
      <c r="I23" s="127"/>
      <c r="J23" s="127"/>
      <c r="K23" s="127"/>
      <c r="L23" s="127"/>
      <c r="M23" s="127"/>
      <c r="N23" s="127"/>
      <c r="O23" s="127"/>
      <c r="P23" s="128"/>
      <c r="Q23" s="35" t="s">
        <v>31</v>
      </c>
      <c r="R23" s="6"/>
      <c r="S23" s="6"/>
      <c r="T23" s="6"/>
      <c r="U23" s="6"/>
      <c r="V23" s="6"/>
      <c r="W23" s="6"/>
      <c r="X23" s="6"/>
      <c r="Y23" s="6"/>
      <c r="Z23" s="6"/>
      <c r="AA23" s="6"/>
      <c r="AB23" s="6"/>
      <c r="AC23" s="6"/>
      <c r="AD23" s="6"/>
      <c r="AE23" s="6"/>
      <c r="AF23" s="6"/>
      <c r="AG23" s="6"/>
      <c r="AH23" s="7"/>
    </row>
    <row r="24" spans="1:34" ht="42" customHeight="1" thickBot="1" x14ac:dyDescent="0.25">
      <c r="B24" s="26" t="s">
        <v>16</v>
      </c>
      <c r="C24" s="129" t="s">
        <v>17</v>
      </c>
      <c r="D24" s="130"/>
      <c r="E24" s="131"/>
      <c r="F24" s="132" t="s">
        <v>21</v>
      </c>
      <c r="G24" s="133"/>
      <c r="H24" s="129" t="s">
        <v>22</v>
      </c>
      <c r="I24" s="130"/>
      <c r="J24" s="130"/>
      <c r="K24" s="130"/>
      <c r="L24" s="130"/>
      <c r="M24" s="130"/>
      <c r="N24" s="130"/>
      <c r="O24" s="130"/>
      <c r="P24" s="130"/>
      <c r="Q24" s="130"/>
      <c r="R24" s="130"/>
      <c r="S24" s="130"/>
      <c r="T24" s="130"/>
      <c r="U24" s="130"/>
      <c r="V24" s="130"/>
      <c r="W24" s="45"/>
      <c r="X24" s="45"/>
      <c r="Y24" s="129" t="s">
        <v>52</v>
      </c>
      <c r="Z24" s="131"/>
      <c r="AA24" s="129" t="s">
        <v>20</v>
      </c>
      <c r="AB24" s="130"/>
      <c r="AC24" s="130"/>
      <c r="AD24" s="130"/>
      <c r="AE24" s="130"/>
      <c r="AF24" s="130"/>
      <c r="AG24" s="131"/>
      <c r="AH24" s="27" t="s">
        <v>23</v>
      </c>
    </row>
    <row r="25" spans="1:34" s="1" customFormat="1" ht="42" customHeight="1" x14ac:dyDescent="0.2">
      <c r="A25" s="3"/>
      <c r="B25" s="28" t="s">
        <v>3</v>
      </c>
      <c r="C25" s="145" t="s">
        <v>33</v>
      </c>
      <c r="D25" s="146"/>
      <c r="E25" s="147"/>
      <c r="F25" s="148" t="s">
        <v>19</v>
      </c>
      <c r="G25" s="149"/>
      <c r="H25" s="78" t="s">
        <v>25</v>
      </c>
      <c r="I25" s="79"/>
      <c r="J25" s="79"/>
      <c r="K25" s="79"/>
      <c r="L25" s="79"/>
      <c r="M25" s="79"/>
      <c r="N25" s="79"/>
      <c r="O25" s="79"/>
      <c r="P25" s="79"/>
      <c r="Q25" s="79"/>
      <c r="R25" s="79"/>
      <c r="S25" s="79"/>
      <c r="T25" s="79"/>
      <c r="U25" s="79"/>
      <c r="V25" s="79"/>
      <c r="W25" s="79"/>
      <c r="X25" s="79"/>
      <c r="Y25" s="150" t="s">
        <v>51</v>
      </c>
      <c r="Z25" s="151"/>
      <c r="AA25" s="152" t="s">
        <v>93</v>
      </c>
      <c r="AB25" s="152"/>
      <c r="AC25" s="152"/>
      <c r="AD25" s="29" t="s">
        <v>69</v>
      </c>
      <c r="AE25" s="152" t="s">
        <v>93</v>
      </c>
      <c r="AF25" s="152"/>
      <c r="AG25" s="152"/>
      <c r="AH25" s="74">
        <v>60</v>
      </c>
    </row>
    <row r="26" spans="1:34" s="1" customFormat="1" ht="42" customHeight="1" x14ac:dyDescent="0.2">
      <c r="A26" s="3"/>
      <c r="B26" s="30" t="s">
        <v>13</v>
      </c>
      <c r="C26" s="153" t="s">
        <v>34</v>
      </c>
      <c r="D26" s="154"/>
      <c r="E26" s="155"/>
      <c r="F26" s="156" t="s">
        <v>19</v>
      </c>
      <c r="G26" s="157"/>
      <c r="H26" s="80" t="s">
        <v>26</v>
      </c>
      <c r="I26" s="81"/>
      <c r="J26" s="81"/>
      <c r="K26" s="81"/>
      <c r="L26" s="81"/>
      <c r="M26" s="81"/>
      <c r="N26" s="81"/>
      <c r="O26" s="81"/>
      <c r="P26" s="81"/>
      <c r="Q26" s="81"/>
      <c r="R26" s="81"/>
      <c r="S26" s="81"/>
      <c r="T26" s="81"/>
      <c r="U26" s="81"/>
      <c r="V26" s="81"/>
      <c r="W26" s="81"/>
      <c r="X26" s="82"/>
      <c r="Y26" s="158" t="s">
        <v>68</v>
      </c>
      <c r="Z26" s="159"/>
      <c r="AA26" s="162" t="s">
        <v>93</v>
      </c>
      <c r="AB26" s="162"/>
      <c r="AC26" s="162"/>
      <c r="AD26" s="31" t="s">
        <v>69</v>
      </c>
      <c r="AE26" s="162" t="s">
        <v>93</v>
      </c>
      <c r="AF26" s="162"/>
      <c r="AG26" s="162"/>
      <c r="AH26" s="75">
        <v>75</v>
      </c>
    </row>
    <row r="27" spans="1:34" s="1" customFormat="1" ht="42" customHeight="1" x14ac:dyDescent="0.2">
      <c r="A27" s="3"/>
      <c r="B27" s="30" t="s">
        <v>14</v>
      </c>
      <c r="C27" s="153" t="s">
        <v>34</v>
      </c>
      <c r="D27" s="154"/>
      <c r="E27" s="155"/>
      <c r="F27" s="156" t="s">
        <v>19</v>
      </c>
      <c r="G27" s="157"/>
      <c r="H27" s="80" t="s">
        <v>27</v>
      </c>
      <c r="I27" s="81"/>
      <c r="J27" s="81"/>
      <c r="K27" s="81"/>
      <c r="L27" s="81"/>
      <c r="M27" s="81"/>
      <c r="N27" s="81"/>
      <c r="O27" s="81"/>
      <c r="P27" s="81"/>
      <c r="Q27" s="81"/>
      <c r="R27" s="81"/>
      <c r="S27" s="81"/>
      <c r="T27" s="81"/>
      <c r="U27" s="81"/>
      <c r="V27" s="81"/>
      <c r="W27" s="81"/>
      <c r="X27" s="81"/>
      <c r="Y27" s="160" t="s">
        <v>68</v>
      </c>
      <c r="Z27" s="161"/>
      <c r="AA27" s="162" t="s">
        <v>93</v>
      </c>
      <c r="AB27" s="162"/>
      <c r="AC27" s="162"/>
      <c r="AD27" s="31" t="s">
        <v>69</v>
      </c>
      <c r="AE27" s="162" t="s">
        <v>93</v>
      </c>
      <c r="AF27" s="162"/>
      <c r="AG27" s="162"/>
      <c r="AH27" s="75">
        <v>60</v>
      </c>
    </row>
    <row r="28" spans="1:34" s="1" customFormat="1" ht="42" customHeight="1" x14ac:dyDescent="0.2">
      <c r="A28" s="3"/>
      <c r="B28" s="30" t="s">
        <v>15</v>
      </c>
      <c r="C28" s="153" t="s">
        <v>34</v>
      </c>
      <c r="D28" s="154"/>
      <c r="E28" s="155"/>
      <c r="F28" s="156" t="s">
        <v>19</v>
      </c>
      <c r="G28" s="157"/>
      <c r="H28" s="80" t="s">
        <v>28</v>
      </c>
      <c r="I28" s="81"/>
      <c r="J28" s="81"/>
      <c r="K28" s="81"/>
      <c r="L28" s="81"/>
      <c r="M28" s="81"/>
      <c r="N28" s="81"/>
      <c r="O28" s="81"/>
      <c r="P28" s="81"/>
      <c r="Q28" s="81"/>
      <c r="R28" s="81"/>
      <c r="S28" s="81"/>
      <c r="T28" s="81"/>
      <c r="U28" s="81"/>
      <c r="V28" s="81"/>
      <c r="W28" s="81"/>
      <c r="X28" s="81"/>
      <c r="Y28" s="160" t="s">
        <v>68</v>
      </c>
      <c r="Z28" s="161"/>
      <c r="AA28" s="162" t="s">
        <v>93</v>
      </c>
      <c r="AB28" s="162"/>
      <c r="AC28" s="162"/>
      <c r="AD28" s="31" t="s">
        <v>69</v>
      </c>
      <c r="AE28" s="162" t="s">
        <v>93</v>
      </c>
      <c r="AF28" s="162"/>
      <c r="AG28" s="162"/>
      <c r="AH28" s="75">
        <v>20</v>
      </c>
    </row>
    <row r="29" spans="1:34" s="1" customFormat="1" ht="42" customHeight="1" x14ac:dyDescent="0.2">
      <c r="A29" s="3"/>
      <c r="B29" s="30" t="s">
        <v>39</v>
      </c>
      <c r="C29" s="153" t="s">
        <v>70</v>
      </c>
      <c r="D29" s="154"/>
      <c r="E29" s="155"/>
      <c r="F29" s="156" t="s">
        <v>50</v>
      </c>
      <c r="G29" s="157"/>
      <c r="H29" s="80" t="s">
        <v>40</v>
      </c>
      <c r="I29" s="81"/>
      <c r="J29" s="81"/>
      <c r="K29" s="81"/>
      <c r="L29" s="81"/>
      <c r="M29" s="81"/>
      <c r="N29" s="81"/>
      <c r="O29" s="81"/>
      <c r="P29" s="81"/>
      <c r="Q29" s="81"/>
      <c r="R29" s="81"/>
      <c r="S29" s="81"/>
      <c r="T29" s="81"/>
      <c r="U29" s="81"/>
      <c r="V29" s="81"/>
      <c r="W29" s="81"/>
      <c r="X29" s="83"/>
      <c r="Y29" s="160" t="s">
        <v>71</v>
      </c>
      <c r="Z29" s="161"/>
      <c r="AA29" s="162" t="s">
        <v>93</v>
      </c>
      <c r="AB29" s="162"/>
      <c r="AC29" s="163"/>
      <c r="AD29" s="31" t="s">
        <v>69</v>
      </c>
      <c r="AE29" s="162" t="s">
        <v>93</v>
      </c>
      <c r="AF29" s="162"/>
      <c r="AG29" s="163"/>
      <c r="AH29" s="75">
        <v>46</v>
      </c>
    </row>
    <row r="30" spans="1:34" s="1" customFormat="1" ht="42" customHeight="1" x14ac:dyDescent="0.2">
      <c r="A30" s="3"/>
      <c r="B30" s="30" t="s">
        <v>41</v>
      </c>
      <c r="C30" s="84"/>
      <c r="D30" s="85"/>
      <c r="E30" s="86"/>
      <c r="F30" s="87"/>
      <c r="G30" s="88"/>
      <c r="H30" s="80"/>
      <c r="I30" s="81"/>
      <c r="J30" s="81"/>
      <c r="K30" s="81"/>
      <c r="L30" s="81"/>
      <c r="M30" s="81"/>
      <c r="N30" s="81"/>
      <c r="O30" s="81"/>
      <c r="P30" s="81"/>
      <c r="Q30" s="81"/>
      <c r="R30" s="81"/>
      <c r="S30" s="81"/>
      <c r="T30" s="81"/>
      <c r="U30" s="81"/>
      <c r="V30" s="81"/>
      <c r="W30" s="81"/>
      <c r="X30" s="83"/>
      <c r="Y30" s="89"/>
      <c r="Z30" s="90"/>
      <c r="AA30" s="91"/>
      <c r="AB30" s="76"/>
      <c r="AC30" s="76"/>
      <c r="AD30" s="31" t="s">
        <v>69</v>
      </c>
      <c r="AE30" s="76"/>
      <c r="AF30" s="76"/>
      <c r="AG30" s="77"/>
      <c r="AH30" s="75"/>
    </row>
    <row r="31" spans="1:34" s="1" customFormat="1" ht="42" customHeight="1" x14ac:dyDescent="0.2">
      <c r="A31" s="3"/>
      <c r="B31" s="30" t="s">
        <v>42</v>
      </c>
      <c r="C31" s="84"/>
      <c r="D31" s="85"/>
      <c r="E31" s="86"/>
      <c r="F31" s="87"/>
      <c r="G31" s="88"/>
      <c r="H31" s="80"/>
      <c r="I31" s="81"/>
      <c r="J31" s="81"/>
      <c r="K31" s="81"/>
      <c r="L31" s="81"/>
      <c r="M31" s="81"/>
      <c r="N31" s="81"/>
      <c r="O31" s="81"/>
      <c r="P31" s="81"/>
      <c r="Q31" s="81"/>
      <c r="R31" s="81"/>
      <c r="S31" s="81"/>
      <c r="T31" s="81"/>
      <c r="U31" s="81"/>
      <c r="V31" s="81"/>
      <c r="W31" s="81"/>
      <c r="X31" s="83"/>
      <c r="Y31" s="89"/>
      <c r="Z31" s="90"/>
      <c r="AA31" s="91"/>
      <c r="AB31" s="76"/>
      <c r="AC31" s="76"/>
      <c r="AD31" s="31" t="s">
        <v>69</v>
      </c>
      <c r="AE31" s="76"/>
      <c r="AF31" s="76"/>
      <c r="AG31" s="77"/>
      <c r="AH31" s="75"/>
    </row>
    <row r="32" spans="1:34" s="1" customFormat="1" ht="42" customHeight="1" x14ac:dyDescent="0.2">
      <c r="A32" s="3"/>
      <c r="B32" s="30" t="s">
        <v>43</v>
      </c>
      <c r="C32" s="84"/>
      <c r="D32" s="85"/>
      <c r="E32" s="86"/>
      <c r="F32" s="87"/>
      <c r="G32" s="88"/>
      <c r="H32" s="80"/>
      <c r="I32" s="81"/>
      <c r="J32" s="81"/>
      <c r="K32" s="81"/>
      <c r="L32" s="81"/>
      <c r="M32" s="81"/>
      <c r="N32" s="81"/>
      <c r="O32" s="81"/>
      <c r="P32" s="81"/>
      <c r="Q32" s="81"/>
      <c r="R32" s="81"/>
      <c r="S32" s="81"/>
      <c r="T32" s="81"/>
      <c r="U32" s="81"/>
      <c r="V32" s="81"/>
      <c r="W32" s="81"/>
      <c r="X32" s="83"/>
      <c r="Y32" s="89"/>
      <c r="Z32" s="90"/>
      <c r="AA32" s="91"/>
      <c r="AB32" s="76"/>
      <c r="AC32" s="76"/>
      <c r="AD32" s="31" t="s">
        <v>69</v>
      </c>
      <c r="AE32" s="76"/>
      <c r="AF32" s="76"/>
      <c r="AG32" s="77"/>
      <c r="AH32" s="75"/>
    </row>
    <row r="33" spans="1:34" s="1" customFormat="1" ht="42" customHeight="1" x14ac:dyDescent="0.2">
      <c r="A33" s="3"/>
      <c r="B33" s="30" t="s">
        <v>44</v>
      </c>
      <c r="C33" s="84"/>
      <c r="D33" s="85"/>
      <c r="E33" s="86"/>
      <c r="F33" s="87"/>
      <c r="G33" s="88"/>
      <c r="H33" s="80"/>
      <c r="I33" s="81"/>
      <c r="J33" s="81"/>
      <c r="K33" s="81"/>
      <c r="L33" s="81"/>
      <c r="M33" s="81"/>
      <c r="N33" s="81"/>
      <c r="O33" s="81"/>
      <c r="P33" s="81"/>
      <c r="Q33" s="81"/>
      <c r="R33" s="81"/>
      <c r="S33" s="81"/>
      <c r="T33" s="81"/>
      <c r="U33" s="81"/>
      <c r="V33" s="81"/>
      <c r="W33" s="81"/>
      <c r="X33" s="83"/>
      <c r="Y33" s="89"/>
      <c r="Z33" s="90"/>
      <c r="AA33" s="91"/>
      <c r="AB33" s="76"/>
      <c r="AC33" s="76"/>
      <c r="AD33" s="31" t="s">
        <v>69</v>
      </c>
      <c r="AE33" s="76"/>
      <c r="AF33" s="76"/>
      <c r="AG33" s="77"/>
      <c r="AH33" s="75"/>
    </row>
    <row r="34" spans="1:34" s="1" customFormat="1" ht="42" customHeight="1" thickBot="1" x14ac:dyDescent="0.25">
      <c r="A34" s="3"/>
      <c r="B34" s="30" t="s">
        <v>45</v>
      </c>
      <c r="C34" s="84"/>
      <c r="D34" s="85"/>
      <c r="E34" s="86"/>
      <c r="F34" s="87"/>
      <c r="G34" s="88"/>
      <c r="H34" s="80"/>
      <c r="I34" s="81"/>
      <c r="J34" s="81"/>
      <c r="K34" s="81"/>
      <c r="L34" s="81"/>
      <c r="M34" s="81"/>
      <c r="N34" s="81"/>
      <c r="O34" s="81"/>
      <c r="P34" s="81"/>
      <c r="Q34" s="81"/>
      <c r="R34" s="81"/>
      <c r="S34" s="81"/>
      <c r="T34" s="81"/>
      <c r="U34" s="81"/>
      <c r="V34" s="81"/>
      <c r="W34" s="81"/>
      <c r="X34" s="83"/>
      <c r="Y34" s="92"/>
      <c r="Z34" s="93"/>
      <c r="AA34" s="91"/>
      <c r="AB34" s="76"/>
      <c r="AC34" s="76"/>
      <c r="AD34" s="31" t="s">
        <v>69</v>
      </c>
      <c r="AE34" s="76"/>
      <c r="AF34" s="76"/>
      <c r="AG34" s="77"/>
      <c r="AH34" s="75"/>
    </row>
    <row r="35" spans="1:34" s="1" customFormat="1" ht="42" customHeight="1" thickBot="1" x14ac:dyDescent="0.25">
      <c r="A35" s="3"/>
      <c r="B35" s="8"/>
      <c r="C35" s="19" t="s">
        <v>18</v>
      </c>
      <c r="D35" s="18"/>
      <c r="E35" s="18"/>
      <c r="F35" s="18"/>
      <c r="G35" s="18"/>
      <c r="H35" s="18"/>
      <c r="I35" s="18"/>
      <c r="J35" s="18"/>
      <c r="K35" s="18"/>
      <c r="L35" s="18"/>
      <c r="M35" s="18"/>
      <c r="N35" s="18"/>
      <c r="O35" s="18"/>
      <c r="P35" s="18"/>
      <c r="Q35" s="18"/>
      <c r="R35" s="18"/>
      <c r="S35" s="18"/>
      <c r="T35" s="18"/>
      <c r="U35" s="18"/>
      <c r="V35" s="18"/>
      <c r="W35" s="18"/>
      <c r="X35" s="18"/>
      <c r="Y35" s="18"/>
      <c r="Z35" s="61"/>
      <c r="AA35" s="204" t="s">
        <v>24</v>
      </c>
      <c r="AB35" s="205"/>
      <c r="AC35" s="205"/>
      <c r="AD35" s="205"/>
      <c r="AE35" s="205"/>
      <c r="AF35" s="205"/>
      <c r="AG35" s="206"/>
      <c r="AH35" s="94">
        <f>SUM(AH25:AH34)</f>
        <v>261</v>
      </c>
    </row>
    <row r="36" spans="1:34" ht="33.75" customHeight="1" thickBot="1" x14ac:dyDescent="0.25">
      <c r="P36" s="207"/>
      <c r="Q36" s="208"/>
      <c r="R36" s="208"/>
      <c r="S36" s="208"/>
    </row>
    <row r="37" spans="1:34" ht="51" hidden="1" customHeight="1" thickBot="1" x14ac:dyDescent="0.25">
      <c r="B37" s="209" t="s">
        <v>32</v>
      </c>
      <c r="C37" s="210"/>
      <c r="D37" s="211"/>
      <c r="E37" s="222">
        <f>AG45</f>
        <v>206321.5</v>
      </c>
      <c r="F37" s="223"/>
      <c r="G37" s="223"/>
      <c r="H37" s="223"/>
      <c r="I37" s="223"/>
      <c r="J37" s="223"/>
      <c r="K37" s="223"/>
      <c r="L37" s="223"/>
      <c r="M37" s="223"/>
      <c r="N37" s="223"/>
      <c r="O37" s="223"/>
      <c r="P37" s="224"/>
      <c r="Q37" s="34" t="s">
        <v>30</v>
      </c>
      <c r="R37" s="6"/>
      <c r="S37" s="6"/>
      <c r="T37" s="6"/>
      <c r="U37" s="6" t="s">
        <v>84</v>
      </c>
      <c r="V37" s="6"/>
      <c r="W37" s="6"/>
      <c r="X37" s="6"/>
      <c r="Y37" s="6"/>
      <c r="Z37" s="6"/>
      <c r="AA37" s="6"/>
      <c r="AB37" s="6"/>
      <c r="AC37" s="6"/>
      <c r="AD37" s="6"/>
      <c r="AE37" s="6"/>
      <c r="AF37" s="6"/>
      <c r="AG37" s="6"/>
      <c r="AH37" s="7"/>
    </row>
    <row r="38" spans="1:34" ht="44.25" customHeight="1" thickBot="1" x14ac:dyDescent="0.25">
      <c r="B38" s="225" t="s">
        <v>53</v>
      </c>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F38" s="227"/>
      <c r="AG38" s="226"/>
      <c r="AH38" s="228"/>
    </row>
    <row r="39" spans="1:34" s="1" customFormat="1" ht="23.25" customHeight="1" x14ac:dyDescent="0.2">
      <c r="A39" s="3"/>
      <c r="B39" s="212" t="s">
        <v>47</v>
      </c>
      <c r="C39" s="24"/>
      <c r="D39" s="214" t="s">
        <v>59</v>
      </c>
      <c r="E39" s="214"/>
      <c r="F39" s="214"/>
      <c r="G39" s="214"/>
      <c r="H39" s="216" t="str">
        <f>E23</f>
        <v>五　洋　 太　郎</v>
      </c>
      <c r="I39" s="216"/>
      <c r="J39" s="216"/>
      <c r="K39" s="216"/>
      <c r="L39" s="216"/>
      <c r="M39" s="214" t="s">
        <v>85</v>
      </c>
      <c r="N39" s="214"/>
      <c r="O39" s="214"/>
      <c r="P39" s="214"/>
      <c r="Q39" s="214"/>
      <c r="R39" s="214"/>
      <c r="S39" s="214"/>
      <c r="T39" s="214"/>
      <c r="U39" s="214"/>
      <c r="V39" s="53"/>
      <c r="W39" s="58"/>
      <c r="X39" s="53"/>
      <c r="Y39" s="53"/>
      <c r="Z39" s="53"/>
      <c r="AA39" s="218" t="s">
        <v>46</v>
      </c>
      <c r="AB39" s="219"/>
      <c r="AC39" s="219"/>
      <c r="AD39" s="219"/>
      <c r="AE39" s="198">
        <f>+AH35-100</f>
        <v>161</v>
      </c>
      <c r="AF39" s="199"/>
      <c r="AG39" s="202">
        <f>(AH35-100)*1000</f>
        <v>161000</v>
      </c>
      <c r="AH39" s="185"/>
    </row>
    <row r="40" spans="1:34" s="1" customFormat="1" ht="23.25" customHeight="1" thickBot="1" x14ac:dyDescent="0.25">
      <c r="A40" s="3"/>
      <c r="B40" s="213"/>
      <c r="C40" s="24"/>
      <c r="D40" s="215"/>
      <c r="E40" s="215"/>
      <c r="F40" s="215"/>
      <c r="G40" s="215"/>
      <c r="H40" s="217"/>
      <c r="I40" s="217"/>
      <c r="J40" s="217"/>
      <c r="K40" s="217"/>
      <c r="L40" s="217"/>
      <c r="M40" s="215"/>
      <c r="N40" s="215"/>
      <c r="O40" s="215"/>
      <c r="P40" s="215"/>
      <c r="Q40" s="215"/>
      <c r="R40" s="215"/>
      <c r="S40" s="215"/>
      <c r="T40" s="215"/>
      <c r="U40" s="215"/>
      <c r="V40" s="25"/>
      <c r="W40" s="25"/>
      <c r="X40" s="25"/>
      <c r="Y40" s="25"/>
      <c r="Z40" s="25"/>
      <c r="AA40" s="220"/>
      <c r="AB40" s="221"/>
      <c r="AC40" s="221"/>
      <c r="AD40" s="221"/>
      <c r="AE40" s="200"/>
      <c r="AF40" s="201"/>
      <c r="AG40" s="203"/>
      <c r="AH40" s="187"/>
    </row>
    <row r="41" spans="1:34" s="1" customFormat="1" ht="23.25" customHeight="1" x14ac:dyDescent="0.2">
      <c r="A41" s="3"/>
      <c r="B41" s="169" t="s">
        <v>48</v>
      </c>
      <c r="C41" s="13"/>
      <c r="D41" s="171" t="s">
        <v>29</v>
      </c>
      <c r="E41" s="171"/>
      <c r="F41" s="171"/>
      <c r="G41" s="171"/>
      <c r="H41" s="171"/>
      <c r="I41" s="171"/>
      <c r="J41" s="171"/>
      <c r="K41" s="171"/>
      <c r="L41" s="171"/>
      <c r="M41" s="171"/>
      <c r="N41" s="171"/>
      <c r="O41" s="171"/>
      <c r="P41" s="171"/>
      <c r="Q41" s="171"/>
      <c r="R41" s="171"/>
      <c r="S41" s="171"/>
      <c r="T41" s="171"/>
      <c r="U41" s="172"/>
      <c r="V41" s="172"/>
      <c r="W41" s="172"/>
      <c r="X41" s="172"/>
      <c r="Y41" s="172"/>
      <c r="Z41" s="173"/>
      <c r="AA41" s="177" t="s">
        <v>90</v>
      </c>
      <c r="AB41" s="178"/>
      <c r="AC41" s="178"/>
      <c r="AD41" s="178"/>
      <c r="AE41" s="179"/>
      <c r="AF41" s="180"/>
      <c r="AG41" s="184">
        <f>(AG39)*0.165</f>
        <v>26565</v>
      </c>
      <c r="AH41" s="185"/>
    </row>
    <row r="42" spans="1:34" s="1" customFormat="1" ht="23.25" customHeight="1" x14ac:dyDescent="0.2">
      <c r="A42" s="3"/>
      <c r="B42" s="170"/>
      <c r="C42" s="14"/>
      <c r="D42" s="174"/>
      <c r="E42" s="174"/>
      <c r="F42" s="174"/>
      <c r="G42" s="174"/>
      <c r="H42" s="174"/>
      <c r="I42" s="174"/>
      <c r="J42" s="174"/>
      <c r="K42" s="174"/>
      <c r="L42" s="174"/>
      <c r="M42" s="174"/>
      <c r="N42" s="174"/>
      <c r="O42" s="174"/>
      <c r="P42" s="174"/>
      <c r="Q42" s="174"/>
      <c r="R42" s="174"/>
      <c r="S42" s="174"/>
      <c r="T42" s="174"/>
      <c r="U42" s="175"/>
      <c r="V42" s="175"/>
      <c r="W42" s="175"/>
      <c r="X42" s="175"/>
      <c r="Y42" s="175"/>
      <c r="Z42" s="176"/>
      <c r="AA42" s="181"/>
      <c r="AB42" s="182"/>
      <c r="AC42" s="182"/>
      <c r="AD42" s="182"/>
      <c r="AE42" s="182"/>
      <c r="AF42" s="183"/>
      <c r="AG42" s="186"/>
      <c r="AH42" s="187"/>
    </row>
    <row r="43" spans="1:34" s="1" customFormat="1" ht="23.25" customHeight="1" x14ac:dyDescent="0.2">
      <c r="A43" s="3"/>
      <c r="B43" s="169" t="s">
        <v>49</v>
      </c>
      <c r="C43" s="13"/>
      <c r="D43" s="171" t="s">
        <v>10</v>
      </c>
      <c r="E43" s="171"/>
      <c r="F43" s="171"/>
      <c r="G43" s="171"/>
      <c r="H43" s="171"/>
      <c r="I43" s="171"/>
      <c r="J43" s="171"/>
      <c r="K43" s="171"/>
      <c r="L43" s="171"/>
      <c r="M43" s="171"/>
      <c r="N43" s="171"/>
      <c r="O43" s="171"/>
      <c r="P43" s="171"/>
      <c r="Q43" s="171"/>
      <c r="R43" s="171"/>
      <c r="S43" s="171"/>
      <c r="T43" s="171"/>
      <c r="U43" s="171"/>
      <c r="V43" s="171"/>
      <c r="W43" s="171"/>
      <c r="X43" s="171"/>
      <c r="Y43" s="171"/>
      <c r="Z43" s="189"/>
      <c r="AA43" s="177" t="s">
        <v>87</v>
      </c>
      <c r="AB43" s="178"/>
      <c r="AC43" s="178"/>
      <c r="AD43" s="178"/>
      <c r="AE43" s="178"/>
      <c r="AF43" s="192"/>
      <c r="AG43" s="184">
        <f>(AG39+AG41)*0.1</f>
        <v>18756.5</v>
      </c>
      <c r="AH43" s="185"/>
    </row>
    <row r="44" spans="1:34" s="1" customFormat="1" ht="23.25" customHeight="1" thickBot="1" x14ac:dyDescent="0.25">
      <c r="A44" s="3"/>
      <c r="B44" s="188"/>
      <c r="C44" s="15"/>
      <c r="D44" s="190"/>
      <c r="E44" s="190"/>
      <c r="F44" s="190"/>
      <c r="G44" s="190"/>
      <c r="H44" s="190"/>
      <c r="I44" s="190"/>
      <c r="J44" s="190"/>
      <c r="K44" s="190"/>
      <c r="L44" s="190"/>
      <c r="M44" s="190"/>
      <c r="N44" s="190"/>
      <c r="O44" s="190"/>
      <c r="P44" s="190"/>
      <c r="Q44" s="190"/>
      <c r="R44" s="190"/>
      <c r="S44" s="190"/>
      <c r="T44" s="190"/>
      <c r="U44" s="190"/>
      <c r="V44" s="190"/>
      <c r="W44" s="190"/>
      <c r="X44" s="190"/>
      <c r="Y44" s="190"/>
      <c r="Z44" s="191"/>
      <c r="AA44" s="193"/>
      <c r="AB44" s="194"/>
      <c r="AC44" s="194"/>
      <c r="AD44" s="194"/>
      <c r="AE44" s="194"/>
      <c r="AF44" s="195"/>
      <c r="AG44" s="196"/>
      <c r="AH44" s="197"/>
    </row>
    <row r="45" spans="1:34" s="1" customFormat="1" ht="46.5" customHeight="1" thickTop="1" thickBot="1" x14ac:dyDescent="0.25">
      <c r="A45" s="3"/>
      <c r="B45" s="12"/>
      <c r="C45" s="17"/>
      <c r="D45" s="16"/>
      <c r="E45" s="16"/>
      <c r="F45" s="16"/>
      <c r="G45" s="16"/>
      <c r="H45" s="16"/>
      <c r="I45" s="16"/>
      <c r="J45" s="16"/>
      <c r="K45" s="16"/>
      <c r="L45" s="16"/>
      <c r="M45" s="16"/>
      <c r="N45" s="16"/>
      <c r="O45" s="16"/>
      <c r="P45" s="16"/>
      <c r="Q45" s="16"/>
      <c r="R45" s="16"/>
      <c r="S45" s="16"/>
      <c r="T45" s="16"/>
      <c r="U45" s="16"/>
      <c r="V45" s="16"/>
      <c r="W45" s="16"/>
      <c r="X45" s="16"/>
      <c r="Y45" s="59"/>
      <c r="Z45" s="16"/>
      <c r="AA45" s="164" t="s">
        <v>4</v>
      </c>
      <c r="AB45" s="165"/>
      <c r="AC45" s="165"/>
      <c r="AD45" s="165"/>
      <c r="AE45" s="165"/>
      <c r="AF45" s="166"/>
      <c r="AG45" s="167">
        <f>SUM(AG39:AH44)</f>
        <v>206321.5</v>
      </c>
      <c r="AH45" s="168"/>
    </row>
    <row r="46" spans="1:34" ht="15" customHeight="1" x14ac:dyDescent="0.2">
      <c r="P46" s="38"/>
      <c r="Q46" s="39"/>
      <c r="R46" s="39"/>
      <c r="S46" s="39"/>
    </row>
    <row r="47" spans="1:34" ht="24" customHeight="1" x14ac:dyDescent="0.2"/>
    <row r="48" spans="1:34" ht="24" customHeight="1" x14ac:dyDescent="0.2"/>
  </sheetData>
  <mergeCells count="69">
    <mergeCell ref="E37:P37"/>
    <mergeCell ref="B38:AH38"/>
    <mergeCell ref="B39:B40"/>
    <mergeCell ref="D39:G40"/>
    <mergeCell ref="H39:L40"/>
    <mergeCell ref="M39:U40"/>
    <mergeCell ref="AA39:AD40"/>
    <mergeCell ref="AE29:AG29"/>
    <mergeCell ref="AA45:AF45"/>
    <mergeCell ref="AG45:AH45"/>
    <mergeCell ref="B41:B42"/>
    <mergeCell ref="D41:Z42"/>
    <mergeCell ref="AA41:AF42"/>
    <mergeCell ref="AG41:AH42"/>
    <mergeCell ref="B43:B44"/>
    <mergeCell ref="D43:Z44"/>
    <mergeCell ref="AA43:AF44"/>
    <mergeCell ref="AG43:AH44"/>
    <mergeCell ref="AE39:AF40"/>
    <mergeCell ref="AG39:AH40"/>
    <mergeCell ref="AA35:AG35"/>
    <mergeCell ref="P36:S36"/>
    <mergeCell ref="B37:D37"/>
    <mergeCell ref="C29:E29"/>
    <mergeCell ref="F29:G29"/>
    <mergeCell ref="Y28:Z28"/>
    <mergeCell ref="Y29:Z29"/>
    <mergeCell ref="AA28:AC28"/>
    <mergeCell ref="AA29:AC29"/>
    <mergeCell ref="AA26:AC26"/>
    <mergeCell ref="AA27:AC27"/>
    <mergeCell ref="AE26:AG26"/>
    <mergeCell ref="AE27:AG27"/>
    <mergeCell ref="C28:E28"/>
    <mergeCell ref="F28:G28"/>
    <mergeCell ref="AE28:AG28"/>
    <mergeCell ref="C27:E27"/>
    <mergeCell ref="F27:G27"/>
    <mergeCell ref="Y26:Z26"/>
    <mergeCell ref="Y27:Z27"/>
    <mergeCell ref="C26:E26"/>
    <mergeCell ref="F26:G26"/>
    <mergeCell ref="C25:E25"/>
    <mergeCell ref="F25:G25"/>
    <mergeCell ref="Y25:Z25"/>
    <mergeCell ref="AA25:AC25"/>
    <mergeCell ref="AE25:AG25"/>
    <mergeCell ref="B23:D23"/>
    <mergeCell ref="E23:P23"/>
    <mergeCell ref="C24:E24"/>
    <mergeCell ref="F24:G24"/>
    <mergeCell ref="B16:AI16"/>
    <mergeCell ref="B18:P18"/>
    <mergeCell ref="B19:C19"/>
    <mergeCell ref="B20:C20"/>
    <mergeCell ref="I20:J20"/>
    <mergeCell ref="B21:C21"/>
    <mergeCell ref="H24:V24"/>
    <mergeCell ref="AA24:AG24"/>
    <mergeCell ref="Y24:Z24"/>
    <mergeCell ref="AC18:AH18"/>
    <mergeCell ref="AC19:AD21"/>
    <mergeCell ref="B12:B13"/>
    <mergeCell ref="C12:F13"/>
    <mergeCell ref="L1:O1"/>
    <mergeCell ref="B2:AI2"/>
    <mergeCell ref="H7:I7"/>
    <mergeCell ref="H8:I8"/>
    <mergeCell ref="B10:T11"/>
  </mergeCells>
  <phoneticPr fontId="2"/>
  <pageMargins left="0.39370078740157483" right="0.15748031496062992" top="0.6" bottom="0.27559055118110237" header="0.19685039370078741" footer="0.23622047244094491"/>
  <pageSetup paperSize="9" scale="3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J72"/>
  <sheetViews>
    <sheetView view="pageBreakPreview" zoomScale="40" zoomScaleNormal="40" zoomScaleSheetLayoutView="40" workbookViewId="0">
      <selection activeCell="B2" sqref="B2:AI2"/>
    </sheetView>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L1" s="118"/>
      <c r="M1" s="118"/>
      <c r="N1" s="118"/>
      <c r="O1" s="118"/>
      <c r="AH1" s="107" t="s">
        <v>92</v>
      </c>
    </row>
    <row r="2" spans="2:36" ht="43.5" customHeight="1" x14ac:dyDescent="0.2">
      <c r="B2" s="119" t="s">
        <v>64</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2:36" ht="30" hidden="1" customHeight="1" x14ac:dyDescent="0.2"/>
    <row r="4" spans="2:36" ht="34.5" customHeight="1" x14ac:dyDescent="0.2">
      <c r="AI4" s="11"/>
    </row>
    <row r="5" spans="2:36" ht="25.5" customHeight="1" x14ac:dyDescent="0.2">
      <c r="B5" s="52" t="s">
        <v>2</v>
      </c>
      <c r="X5" s="103" t="s">
        <v>38</v>
      </c>
      <c r="Y5" s="104"/>
      <c r="Z5" s="105"/>
      <c r="AA5" s="104"/>
      <c r="AB5" s="51"/>
      <c r="AC5" s="51"/>
      <c r="AD5" s="51"/>
      <c r="AE5" s="51"/>
      <c r="AF5" s="51"/>
      <c r="AG5" s="4"/>
      <c r="AH5" s="5"/>
      <c r="AI5" s="11"/>
    </row>
    <row r="6" spans="2:36" ht="42" customHeight="1" x14ac:dyDescent="0.2">
      <c r="H6" s="2"/>
      <c r="M6" s="2"/>
      <c r="X6" s="22"/>
      <c r="Z6" s="36"/>
      <c r="AH6" s="10"/>
      <c r="AI6" s="11"/>
    </row>
    <row r="7" spans="2:36" ht="15.75" customHeight="1" x14ac:dyDescent="0.2">
      <c r="H7" s="121"/>
      <c r="I7" s="121"/>
      <c r="M7" s="2"/>
      <c r="X7" s="9"/>
      <c r="AH7" s="10"/>
      <c r="AI7" s="11"/>
    </row>
    <row r="8" spans="2:36" ht="20.25" customHeight="1" x14ac:dyDescent="0.2">
      <c r="H8" s="121"/>
      <c r="I8" s="121"/>
      <c r="M8" s="2"/>
      <c r="X8" s="9"/>
      <c r="Y8" s="44"/>
      <c r="Z8" s="44"/>
      <c r="AA8" s="44"/>
      <c r="AB8" s="44"/>
      <c r="AC8" s="44"/>
      <c r="AD8" s="44"/>
      <c r="AE8" s="44"/>
      <c r="AF8" s="44"/>
      <c r="AH8" s="41"/>
      <c r="AI8" s="11"/>
    </row>
    <row r="9" spans="2:36" ht="50.25" customHeight="1" x14ac:dyDescent="0.2">
      <c r="B9" s="21" t="s">
        <v>11</v>
      </c>
      <c r="M9" s="2"/>
      <c r="X9" s="9"/>
      <c r="AH9" s="23"/>
      <c r="AI9" s="11"/>
    </row>
    <row r="10" spans="2:36" ht="15" customHeight="1" x14ac:dyDescent="0.2">
      <c r="B10" s="122" t="s">
        <v>79</v>
      </c>
      <c r="C10" s="122"/>
      <c r="D10" s="122"/>
      <c r="E10" s="122"/>
      <c r="F10" s="122"/>
      <c r="G10" s="122"/>
      <c r="H10" s="122"/>
      <c r="I10" s="122"/>
      <c r="J10" s="122"/>
      <c r="K10" s="122"/>
      <c r="L10" s="122"/>
      <c r="M10" s="122"/>
      <c r="N10" s="122"/>
      <c r="O10" s="122"/>
      <c r="P10" s="122"/>
      <c r="Q10" s="122"/>
      <c r="R10" s="122"/>
      <c r="S10" s="122"/>
      <c r="T10" s="122"/>
      <c r="X10" s="9"/>
      <c r="AG10" s="11"/>
      <c r="AH10" s="10"/>
      <c r="AI10" s="11"/>
    </row>
    <row r="11" spans="2:36" ht="26.25" customHeight="1" x14ac:dyDescent="0.2">
      <c r="B11" s="122"/>
      <c r="C11" s="122"/>
      <c r="D11" s="122"/>
      <c r="E11" s="122"/>
      <c r="F11" s="122"/>
      <c r="G11" s="122"/>
      <c r="H11" s="122"/>
      <c r="I11" s="122"/>
      <c r="J11" s="122"/>
      <c r="K11" s="122"/>
      <c r="L11" s="122"/>
      <c r="M11" s="122"/>
      <c r="N11" s="122"/>
      <c r="O11" s="122"/>
      <c r="P11" s="122"/>
      <c r="Q11" s="122"/>
      <c r="R11" s="122"/>
      <c r="S11" s="122"/>
      <c r="T11" s="122"/>
      <c r="W11" s="11"/>
      <c r="X11" s="54"/>
      <c r="Y11" s="11"/>
      <c r="Z11" s="11"/>
      <c r="AA11" s="11"/>
      <c r="AB11" s="11"/>
      <c r="AC11" s="11"/>
      <c r="AD11" s="11"/>
      <c r="AH11" s="10"/>
      <c r="AI11" s="11"/>
      <c r="AJ11" s="111" t="s">
        <v>91</v>
      </c>
    </row>
    <row r="12" spans="2:36" s="11" customFormat="1" ht="13.5" customHeight="1" x14ac:dyDescent="0.2">
      <c r="B12" s="114" t="s">
        <v>81</v>
      </c>
      <c r="C12" s="116">
        <v>43089</v>
      </c>
      <c r="D12" s="117"/>
      <c r="E12" s="117"/>
      <c r="F12" s="117"/>
      <c r="X12" s="54"/>
      <c r="AH12" s="55"/>
    </row>
    <row r="13" spans="2:36" s="11" customFormat="1" ht="27" customHeight="1" x14ac:dyDescent="0.2">
      <c r="B13" s="115"/>
      <c r="C13" s="115"/>
      <c r="D13" s="115"/>
      <c r="E13" s="115"/>
      <c r="F13" s="115"/>
      <c r="X13" s="56"/>
      <c r="Y13" s="37"/>
      <c r="Z13" s="37"/>
      <c r="AA13" s="37"/>
      <c r="AB13" s="37"/>
      <c r="AC13" s="37"/>
      <c r="AD13" s="37"/>
      <c r="AE13" s="37"/>
      <c r="AF13" s="37"/>
      <c r="AG13" s="37"/>
      <c r="AH13" s="57"/>
    </row>
    <row r="14" spans="2:36" ht="9.75" hidden="1" customHeight="1" x14ac:dyDescent="0.2"/>
    <row r="15" spans="2:36" ht="12" hidden="1" customHeight="1" x14ac:dyDescent="0.2"/>
    <row r="16" spans="2:36" ht="34.5" hidden="1" customHeight="1" x14ac:dyDescent="0.2">
      <c r="B16" s="134" t="s">
        <v>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row>
    <row r="17" spans="1:36" ht="27.75" customHeight="1" thickBot="1" x14ac:dyDescent="0.25"/>
    <row r="18" spans="1:36" ht="48.75" customHeight="1" thickBot="1" x14ac:dyDescent="0.25">
      <c r="B18" s="132" t="s">
        <v>37</v>
      </c>
      <c r="C18" s="135"/>
      <c r="D18" s="135"/>
      <c r="E18" s="135"/>
      <c r="F18" s="135"/>
      <c r="G18" s="135"/>
      <c r="H18" s="135"/>
      <c r="I18" s="135"/>
      <c r="J18" s="135"/>
      <c r="K18" s="135"/>
      <c r="L18" s="135"/>
      <c r="M18" s="135"/>
      <c r="N18" s="135"/>
      <c r="O18" s="135"/>
      <c r="P18" s="133"/>
      <c r="Q18" s="46"/>
      <c r="R18" s="21"/>
      <c r="S18" s="21"/>
      <c r="T18" s="21"/>
      <c r="U18" s="21"/>
      <c r="V18" s="21"/>
      <c r="W18" s="21"/>
      <c r="X18" s="21"/>
      <c r="Y18" s="21"/>
      <c r="Z18" s="21"/>
      <c r="AA18" s="21"/>
      <c r="AC18" s="136" t="s">
        <v>88</v>
      </c>
      <c r="AD18" s="137"/>
      <c r="AE18" s="137"/>
      <c r="AF18" s="137"/>
      <c r="AG18" s="137"/>
      <c r="AH18" s="138"/>
    </row>
    <row r="19" spans="1:36" ht="48.75" customHeight="1" thickBot="1" x14ac:dyDescent="0.25">
      <c r="B19" s="132" t="s">
        <v>6</v>
      </c>
      <c r="C19" s="133"/>
      <c r="D19" s="60"/>
      <c r="E19" s="95" t="str">
        <f>+報奨金全体明細書!E19</f>
        <v xml:space="preserve">※ ※ ※ ※ ※ ※ ※ ※ </v>
      </c>
      <c r="F19" s="49"/>
      <c r="G19" s="49"/>
      <c r="H19" s="48"/>
      <c r="I19" s="20"/>
      <c r="J19" s="20"/>
      <c r="K19" s="6"/>
      <c r="L19" s="47"/>
      <c r="M19" s="47"/>
      <c r="N19" s="47"/>
      <c r="O19" s="47"/>
      <c r="P19" s="7"/>
      <c r="Q19" s="50"/>
      <c r="R19" s="113"/>
      <c r="S19" s="113"/>
      <c r="T19" s="113"/>
      <c r="U19" s="113"/>
      <c r="V19" s="113"/>
      <c r="W19" s="113"/>
      <c r="X19" s="113"/>
      <c r="Y19" s="113"/>
      <c r="Z19" s="113"/>
      <c r="AA19" s="113"/>
      <c r="AC19" s="139" t="s">
        <v>89</v>
      </c>
      <c r="AD19" s="140"/>
      <c r="AE19" s="42"/>
      <c r="AF19" s="42"/>
      <c r="AG19" s="42"/>
      <c r="AH19" s="43"/>
    </row>
    <row r="20" spans="1:36" ht="48.75" customHeight="1" thickBot="1" x14ac:dyDescent="0.25">
      <c r="B20" s="132" t="s">
        <v>35</v>
      </c>
      <c r="C20" s="133"/>
      <c r="D20" s="60"/>
      <c r="E20" s="96" t="str">
        <f>+報奨金全体明細書!E20</f>
        <v>五　洋　 太　郎</v>
      </c>
      <c r="F20" s="40"/>
      <c r="G20" s="40"/>
      <c r="H20" s="40"/>
      <c r="I20" s="132" t="s">
        <v>8</v>
      </c>
      <c r="J20" s="133"/>
      <c r="K20" s="40"/>
      <c r="L20" s="95" t="str">
        <f>+報奨金全体明細書!L20</f>
        <v>とび土工</v>
      </c>
      <c r="M20" s="47"/>
      <c r="N20" s="47"/>
      <c r="O20" s="47"/>
      <c r="P20" s="7"/>
      <c r="Q20" s="46"/>
      <c r="R20" s="112"/>
      <c r="S20" s="112"/>
      <c r="AC20" s="141"/>
      <c r="AD20" s="142"/>
      <c r="AH20" s="110"/>
    </row>
    <row r="21" spans="1:36" ht="48.75" customHeight="1" thickBot="1" x14ac:dyDescent="0.25">
      <c r="B21" s="132" t="s">
        <v>1</v>
      </c>
      <c r="C21" s="133"/>
      <c r="D21" s="60"/>
      <c r="E21" s="95" t="str">
        <f>+報奨金全体明細書!E21</f>
        <v>○　○　工　業　株　式　会　社　（申請会社と同じ）</v>
      </c>
      <c r="F21" s="49"/>
      <c r="G21" s="49"/>
      <c r="H21" s="48"/>
      <c r="I21" s="20"/>
      <c r="J21" s="20"/>
      <c r="K21" s="6"/>
      <c r="L21" s="47"/>
      <c r="M21" s="47"/>
      <c r="N21" s="47"/>
      <c r="O21" s="47"/>
      <c r="P21" s="7"/>
      <c r="Q21" s="50"/>
      <c r="AC21" s="143"/>
      <c r="AD21" s="144"/>
      <c r="AE21" s="32"/>
      <c r="AF21" s="32"/>
      <c r="AG21" s="32"/>
      <c r="AH21" s="33"/>
    </row>
    <row r="22" spans="1:36" ht="19.5" customHeight="1" x14ac:dyDescent="0.2"/>
    <row r="23" spans="1:36" ht="46.5" hidden="1" customHeight="1" thickBot="1" x14ac:dyDescent="0.25">
      <c r="B23" s="123" t="s">
        <v>12</v>
      </c>
      <c r="C23" s="124"/>
      <c r="D23" s="125"/>
      <c r="E23" s="126" t="str">
        <f>E20</f>
        <v>五　洋　 太　郎</v>
      </c>
      <c r="F23" s="127"/>
      <c r="G23" s="127"/>
      <c r="H23" s="127"/>
      <c r="I23" s="127"/>
      <c r="J23" s="127"/>
      <c r="K23" s="127"/>
      <c r="L23" s="127"/>
      <c r="M23" s="127"/>
      <c r="N23" s="127"/>
      <c r="O23" s="127"/>
      <c r="P23" s="233"/>
      <c r="Q23" s="62" t="s">
        <v>31</v>
      </c>
      <c r="R23" s="42"/>
      <c r="S23" s="42"/>
      <c r="T23" s="6"/>
      <c r="U23" s="6"/>
      <c r="V23" s="6"/>
      <c r="W23" s="6"/>
      <c r="X23" s="6"/>
      <c r="Y23" s="6"/>
      <c r="Z23" s="6"/>
      <c r="AA23" s="6"/>
      <c r="AB23" s="6"/>
      <c r="AC23" s="6"/>
      <c r="AD23" s="6"/>
      <c r="AE23" s="6"/>
      <c r="AF23" s="6"/>
      <c r="AG23" s="6"/>
      <c r="AH23" s="7"/>
    </row>
    <row r="24" spans="1:36" ht="33.75" customHeight="1" thickBot="1" x14ac:dyDescent="0.25">
      <c r="P24" s="230"/>
      <c r="Q24" s="231"/>
      <c r="R24" s="231"/>
      <c r="S24" s="231"/>
    </row>
    <row r="25" spans="1:36" ht="51" hidden="1" customHeight="1" thickBot="1" x14ac:dyDescent="0.25">
      <c r="B25" s="209" t="s">
        <v>32</v>
      </c>
      <c r="C25" s="210"/>
      <c r="D25" s="211"/>
      <c r="E25" s="222">
        <f>AG33</f>
        <v>206321.5</v>
      </c>
      <c r="F25" s="223"/>
      <c r="G25" s="223"/>
      <c r="H25" s="223"/>
      <c r="I25" s="223"/>
      <c r="J25" s="223"/>
      <c r="K25" s="223"/>
      <c r="L25" s="223"/>
      <c r="M25" s="223"/>
      <c r="N25" s="223"/>
      <c r="O25" s="223"/>
      <c r="P25" s="232"/>
      <c r="Q25" s="63" t="s">
        <v>30</v>
      </c>
      <c r="R25" s="32"/>
      <c r="S25" s="32"/>
      <c r="T25" s="6"/>
      <c r="U25" s="6"/>
      <c r="V25" s="6"/>
      <c r="W25" s="6"/>
      <c r="X25" s="6"/>
      <c r="Y25" s="6"/>
      <c r="Z25" s="6"/>
      <c r="AA25" s="6"/>
      <c r="AB25" s="6"/>
      <c r="AC25" s="6"/>
      <c r="AD25" s="6"/>
      <c r="AE25" s="6"/>
      <c r="AF25" s="6"/>
      <c r="AG25" s="6"/>
      <c r="AH25" s="7"/>
      <c r="AJ25" s="1"/>
    </row>
    <row r="26" spans="1:36" ht="44.25" customHeight="1" thickBot="1" x14ac:dyDescent="0.25">
      <c r="B26" s="225" t="s">
        <v>72</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27"/>
      <c r="AG26" s="226"/>
      <c r="AH26" s="228"/>
      <c r="AJ26" s="1"/>
    </row>
    <row r="27" spans="1:36" s="1" customFormat="1" ht="23.25" customHeight="1" x14ac:dyDescent="0.2">
      <c r="A27" s="3"/>
      <c r="B27" s="212" t="s">
        <v>47</v>
      </c>
      <c r="C27" s="24"/>
      <c r="D27" s="214" t="s">
        <v>59</v>
      </c>
      <c r="E27" s="214"/>
      <c r="F27" s="214"/>
      <c r="G27" s="214"/>
      <c r="H27" s="216" t="str">
        <f>E23</f>
        <v>五　洋　 太　郎</v>
      </c>
      <c r="I27" s="216"/>
      <c r="J27" s="216"/>
      <c r="K27" s="216"/>
      <c r="L27" s="216"/>
      <c r="M27" s="214" t="s">
        <v>85</v>
      </c>
      <c r="N27" s="214"/>
      <c r="O27" s="214"/>
      <c r="P27" s="214"/>
      <c r="Q27" s="214"/>
      <c r="R27" s="214"/>
      <c r="S27" s="214"/>
      <c r="T27" s="214"/>
      <c r="U27" s="214"/>
      <c r="V27" s="53"/>
      <c r="W27" s="58"/>
      <c r="X27" s="53"/>
      <c r="Y27" s="53"/>
      <c r="Z27" s="53"/>
      <c r="AA27" s="218" t="s">
        <v>46</v>
      </c>
      <c r="AB27" s="219"/>
      <c r="AC27" s="219"/>
      <c r="AD27" s="219"/>
      <c r="AE27" s="198">
        <f>+報奨金全体明細書!AE39</f>
        <v>161</v>
      </c>
      <c r="AF27" s="199"/>
      <c r="AG27" s="202">
        <f>+AE27*1000</f>
        <v>161000</v>
      </c>
      <c r="AH27" s="185"/>
    </row>
    <row r="28" spans="1:36" s="1" customFormat="1" ht="23.25" customHeight="1" thickBot="1" x14ac:dyDescent="0.25">
      <c r="A28" s="3"/>
      <c r="B28" s="213"/>
      <c r="C28" s="24"/>
      <c r="D28" s="215"/>
      <c r="E28" s="215"/>
      <c r="F28" s="215"/>
      <c r="G28" s="215"/>
      <c r="H28" s="217"/>
      <c r="I28" s="217"/>
      <c r="J28" s="217"/>
      <c r="K28" s="217"/>
      <c r="L28" s="217"/>
      <c r="M28" s="215"/>
      <c r="N28" s="215"/>
      <c r="O28" s="215"/>
      <c r="P28" s="215"/>
      <c r="Q28" s="215"/>
      <c r="R28" s="215"/>
      <c r="S28" s="215"/>
      <c r="T28" s="215"/>
      <c r="U28" s="215"/>
      <c r="V28" s="25"/>
      <c r="W28" s="25"/>
      <c r="X28" s="25"/>
      <c r="Y28" s="25"/>
      <c r="Z28" s="25"/>
      <c r="AA28" s="220"/>
      <c r="AB28" s="221"/>
      <c r="AC28" s="221"/>
      <c r="AD28" s="221"/>
      <c r="AE28" s="200"/>
      <c r="AF28" s="201"/>
      <c r="AG28" s="203"/>
      <c r="AH28" s="187"/>
    </row>
    <row r="29" spans="1:36" s="1" customFormat="1" ht="23.25" customHeight="1" x14ac:dyDescent="0.2">
      <c r="A29" s="3"/>
      <c r="B29" s="169" t="s">
        <v>48</v>
      </c>
      <c r="C29" s="13"/>
      <c r="D29" s="171" t="s">
        <v>29</v>
      </c>
      <c r="E29" s="171"/>
      <c r="F29" s="171"/>
      <c r="G29" s="171"/>
      <c r="H29" s="171"/>
      <c r="I29" s="171"/>
      <c r="J29" s="171"/>
      <c r="K29" s="171"/>
      <c r="L29" s="171"/>
      <c r="M29" s="171"/>
      <c r="N29" s="171"/>
      <c r="O29" s="171"/>
      <c r="P29" s="171"/>
      <c r="Q29" s="171"/>
      <c r="R29" s="171"/>
      <c r="S29" s="171"/>
      <c r="T29" s="171"/>
      <c r="U29" s="172"/>
      <c r="V29" s="172"/>
      <c r="W29" s="172"/>
      <c r="X29" s="172"/>
      <c r="Y29" s="172"/>
      <c r="Z29" s="173"/>
      <c r="AA29" s="177" t="s">
        <v>90</v>
      </c>
      <c r="AB29" s="178"/>
      <c r="AC29" s="178"/>
      <c r="AD29" s="178"/>
      <c r="AE29" s="179"/>
      <c r="AF29" s="180"/>
      <c r="AG29" s="184">
        <f>(AG27)*0.165</f>
        <v>26565</v>
      </c>
      <c r="AH29" s="185"/>
    </row>
    <row r="30" spans="1:36" s="1" customFormat="1" ht="23.25" customHeight="1" x14ac:dyDescent="0.2">
      <c r="A30" s="3"/>
      <c r="B30" s="170"/>
      <c r="C30" s="14"/>
      <c r="D30" s="174"/>
      <c r="E30" s="174"/>
      <c r="F30" s="174"/>
      <c r="G30" s="174"/>
      <c r="H30" s="174"/>
      <c r="I30" s="174"/>
      <c r="J30" s="174"/>
      <c r="K30" s="174"/>
      <c r="L30" s="174"/>
      <c r="M30" s="174"/>
      <c r="N30" s="174"/>
      <c r="O30" s="174"/>
      <c r="P30" s="174"/>
      <c r="Q30" s="174"/>
      <c r="R30" s="174"/>
      <c r="S30" s="174"/>
      <c r="T30" s="174"/>
      <c r="U30" s="175"/>
      <c r="V30" s="175"/>
      <c r="W30" s="175"/>
      <c r="X30" s="175"/>
      <c r="Y30" s="175"/>
      <c r="Z30" s="176"/>
      <c r="AA30" s="181"/>
      <c r="AB30" s="182"/>
      <c r="AC30" s="182"/>
      <c r="AD30" s="182"/>
      <c r="AE30" s="182"/>
      <c r="AF30" s="183"/>
      <c r="AG30" s="186"/>
      <c r="AH30" s="187"/>
    </row>
    <row r="31" spans="1:36" s="1" customFormat="1" ht="23.25" customHeight="1" x14ac:dyDescent="0.2">
      <c r="A31" s="3"/>
      <c r="B31" s="169" t="s">
        <v>49</v>
      </c>
      <c r="C31" s="13"/>
      <c r="D31" s="171" t="s">
        <v>10</v>
      </c>
      <c r="E31" s="171"/>
      <c r="F31" s="171"/>
      <c r="G31" s="171"/>
      <c r="H31" s="171"/>
      <c r="I31" s="171"/>
      <c r="J31" s="171"/>
      <c r="K31" s="171"/>
      <c r="L31" s="171"/>
      <c r="M31" s="171"/>
      <c r="N31" s="171"/>
      <c r="O31" s="171"/>
      <c r="P31" s="171"/>
      <c r="Q31" s="171"/>
      <c r="R31" s="171"/>
      <c r="S31" s="171"/>
      <c r="T31" s="171"/>
      <c r="U31" s="171"/>
      <c r="V31" s="171"/>
      <c r="W31" s="171"/>
      <c r="X31" s="171"/>
      <c r="Y31" s="171"/>
      <c r="Z31" s="189"/>
      <c r="AA31" s="177" t="s">
        <v>87</v>
      </c>
      <c r="AB31" s="178"/>
      <c r="AC31" s="178"/>
      <c r="AD31" s="178"/>
      <c r="AE31" s="178"/>
      <c r="AF31" s="192"/>
      <c r="AG31" s="184">
        <f>(AG27+AG29)*0.1</f>
        <v>18756.5</v>
      </c>
      <c r="AH31" s="185"/>
    </row>
    <row r="32" spans="1:36" s="1" customFormat="1" ht="23.25" customHeight="1" thickBot="1" x14ac:dyDescent="0.25">
      <c r="A32" s="3"/>
      <c r="B32" s="188"/>
      <c r="C32" s="15"/>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3"/>
      <c r="AB32" s="194"/>
      <c r="AC32" s="194"/>
      <c r="AD32" s="194"/>
      <c r="AE32" s="194"/>
      <c r="AF32" s="195"/>
      <c r="AG32" s="196"/>
      <c r="AH32" s="197"/>
    </row>
    <row r="33" spans="1:36" s="1" customFormat="1" ht="46.5" customHeight="1" thickTop="1" thickBot="1" x14ac:dyDescent="0.25">
      <c r="A33" s="3"/>
      <c r="B33" s="12"/>
      <c r="C33" s="17"/>
      <c r="D33" s="16"/>
      <c r="E33" s="16"/>
      <c r="F33" s="16"/>
      <c r="G33" s="16"/>
      <c r="H33" s="16"/>
      <c r="I33" s="16"/>
      <c r="J33" s="16"/>
      <c r="K33" s="16"/>
      <c r="L33" s="16"/>
      <c r="M33" s="16"/>
      <c r="N33" s="16"/>
      <c r="O33" s="16"/>
      <c r="P33" s="16"/>
      <c r="Q33" s="16"/>
      <c r="R33" s="16"/>
      <c r="S33" s="16"/>
      <c r="T33" s="16"/>
      <c r="U33" s="16"/>
      <c r="V33" s="16"/>
      <c r="W33" s="16"/>
      <c r="X33" s="16"/>
      <c r="Y33" s="59"/>
      <c r="Z33" s="16"/>
      <c r="AA33" s="164" t="s">
        <v>4</v>
      </c>
      <c r="AB33" s="165"/>
      <c r="AC33" s="165"/>
      <c r="AD33" s="165"/>
      <c r="AE33" s="165"/>
      <c r="AF33" s="166"/>
      <c r="AG33" s="167">
        <f>SUM(AG27:AH32)</f>
        <v>206321.5</v>
      </c>
      <c r="AH33" s="168"/>
    </row>
    <row r="34" spans="1:36" ht="37.5" customHeight="1" thickBot="1" x14ac:dyDescent="0.25">
      <c r="P34" s="38"/>
      <c r="Q34" s="39"/>
      <c r="R34" s="39"/>
      <c r="S34" s="39"/>
      <c r="AJ34" s="1"/>
    </row>
    <row r="35" spans="1:36" s="64" customFormat="1" ht="42.75" customHeight="1" thickBot="1" x14ac:dyDescent="0.25">
      <c r="B35" s="64" t="s">
        <v>55</v>
      </c>
      <c r="C35" s="97" t="s">
        <v>34</v>
      </c>
      <c r="D35" s="98"/>
      <c r="E35" s="98"/>
      <c r="F35" s="99"/>
      <c r="X35" s="229" t="s">
        <v>67</v>
      </c>
      <c r="Y35" s="229"/>
      <c r="Z35" s="229"/>
      <c r="AA35" s="229"/>
      <c r="AC35" s="229" t="s">
        <v>61</v>
      </c>
      <c r="AD35" s="229"/>
      <c r="AG35" s="229" t="s">
        <v>66</v>
      </c>
      <c r="AH35" s="229"/>
      <c r="AJ35" s="1"/>
    </row>
    <row r="36" spans="1:36" s="64" customFormat="1" ht="24" customHeight="1" thickBot="1" x14ac:dyDescent="0.25">
      <c r="AJ36"/>
    </row>
    <row r="37" spans="1:36" s="64" customFormat="1" ht="46.5" customHeight="1" thickBot="1" x14ac:dyDescent="0.25">
      <c r="B37" s="64" t="s">
        <v>23</v>
      </c>
      <c r="C37" s="243">
        <v>155</v>
      </c>
      <c r="D37" s="244"/>
      <c r="F37" s="64" t="s">
        <v>56</v>
      </c>
      <c r="H37" s="129">
        <f>+報奨金全体明細書!AH35</f>
        <v>261</v>
      </c>
      <c r="I37" s="130"/>
      <c r="J37" s="131"/>
      <c r="M37" s="64" t="s">
        <v>58</v>
      </c>
      <c r="P37" s="245">
        <f>+C37/H37</f>
        <v>0.5938697318007663</v>
      </c>
      <c r="Q37" s="246"/>
      <c r="R37" s="247"/>
      <c r="U37" s="64" t="s">
        <v>84</v>
      </c>
      <c r="X37" s="234">
        <f>+ROUNDDOWN(AG27*P37,0)</f>
        <v>95613</v>
      </c>
      <c r="Y37" s="238"/>
      <c r="Z37" s="238"/>
      <c r="AA37" s="235"/>
      <c r="AC37" s="236">
        <f>+AG37-X37</f>
        <v>1</v>
      </c>
      <c r="AD37" s="237"/>
      <c r="AG37" s="234">
        <f>+AG27-'報奨金申請書 Ｂ'!X37-'報奨金申請書 Ｃ'!X37-'報奨金申請書 D'!X37</f>
        <v>95614</v>
      </c>
      <c r="AH37" s="235"/>
      <c r="AJ37"/>
    </row>
    <row r="38" spans="1:36" s="64" customFormat="1" ht="18" customHeight="1" thickBot="1" x14ac:dyDescent="0.25">
      <c r="AC38" s="102"/>
      <c r="AD38" s="102"/>
      <c r="AG38" s="65"/>
      <c r="AH38" s="65"/>
      <c r="AJ38"/>
    </row>
    <row r="39" spans="1:36" s="64" customFormat="1" ht="46.5" customHeight="1" thickBot="1" x14ac:dyDescent="0.25">
      <c r="F39" s="64" t="s">
        <v>76</v>
      </c>
      <c r="I39" s="129">
        <f>+C37+'報奨金申請書 Ｂ'!C37+'報奨金申請書 Ｃ'!C37+'報奨金申請書 D'!C37-'報奨金申請書 Ａ'!H37</f>
        <v>0</v>
      </c>
      <c r="J39" s="131"/>
      <c r="K39" s="64" t="s">
        <v>77</v>
      </c>
      <c r="U39" s="64" t="s">
        <v>60</v>
      </c>
      <c r="X39" s="234">
        <f>+ROUNDDOWN(AG29*P37,0)</f>
        <v>15776</v>
      </c>
      <c r="Y39" s="238"/>
      <c r="Z39" s="238"/>
      <c r="AA39" s="235"/>
      <c r="AC39" s="236">
        <f>+AG39-X39</f>
        <v>2</v>
      </c>
      <c r="AD39" s="237"/>
      <c r="AG39" s="241">
        <f>+AG29-'報奨金申請書 Ｂ'!X39-'報奨金申請書 Ｃ'!X39-'報奨金申請書 D'!X39</f>
        <v>15778</v>
      </c>
      <c r="AH39" s="242"/>
      <c r="AJ39" s="1"/>
    </row>
    <row r="40" spans="1:36" s="64" customFormat="1" ht="14.25" customHeight="1" thickBot="1" x14ac:dyDescent="0.25">
      <c r="AC40" s="102"/>
      <c r="AD40" s="102"/>
      <c r="AG40" s="65"/>
      <c r="AH40" s="65"/>
      <c r="AJ40" s="1"/>
    </row>
    <row r="41" spans="1:36" s="64" customFormat="1" ht="46.5" customHeight="1" thickBot="1" x14ac:dyDescent="0.25">
      <c r="U41" s="64" t="s">
        <v>62</v>
      </c>
      <c r="X41" s="234">
        <f>ROUNDDOWN(AG31*P37,0)</f>
        <v>11138</v>
      </c>
      <c r="Y41" s="238"/>
      <c r="Z41" s="238"/>
      <c r="AA41" s="235"/>
      <c r="AC41" s="236">
        <f>+AG41-X41</f>
        <v>2.5</v>
      </c>
      <c r="AD41" s="237"/>
      <c r="AG41" s="234">
        <f>+AG31-'報奨金申請書 Ｂ'!X41-'報奨金申請書 Ｃ'!X41-'報奨金申請書 D'!X41</f>
        <v>11140.5</v>
      </c>
      <c r="AH41" s="235"/>
      <c r="AJ41" s="1"/>
    </row>
    <row r="42" spans="1:36" s="64" customFormat="1" ht="20.25" customHeight="1" thickBot="1" x14ac:dyDescent="0.25">
      <c r="AC42" s="102"/>
      <c r="AD42" s="102"/>
      <c r="AG42" s="65"/>
      <c r="AH42" s="65"/>
      <c r="AJ42" s="1"/>
    </row>
    <row r="43" spans="1:36" s="64" customFormat="1" ht="46.5" customHeight="1" thickBot="1" x14ac:dyDescent="0.25">
      <c r="U43" s="64" t="s">
        <v>63</v>
      </c>
      <c r="X43" s="234">
        <f>+X37+X39+X41</f>
        <v>122527</v>
      </c>
      <c r="Y43" s="239"/>
      <c r="Z43" s="239"/>
      <c r="AA43" s="240"/>
      <c r="AC43" s="236">
        <f>+AG43-X43</f>
        <v>5.5</v>
      </c>
      <c r="AD43" s="237"/>
      <c r="AG43" s="234">
        <f>+AG33-'報奨金申請書 Ｂ'!X43-'報奨金申請書 Ｃ'!X43-'報奨金申請書 D'!X43</f>
        <v>122532.5</v>
      </c>
      <c r="AH43" s="235"/>
      <c r="AJ43" s="1"/>
    </row>
    <row r="44" spans="1:36" s="64" customFormat="1" ht="46.5" customHeight="1" x14ac:dyDescent="0.2">
      <c r="AJ44" s="1"/>
    </row>
    <row r="45" spans="1:36" s="64" customFormat="1" ht="46.5" customHeight="1" x14ac:dyDescent="0.2">
      <c r="AJ45" s="1"/>
    </row>
    <row r="46" spans="1:36" s="64" customFormat="1" ht="46.5" customHeight="1" x14ac:dyDescent="0.2">
      <c r="AJ46"/>
    </row>
    <row r="47" spans="1:36" s="64" customFormat="1" ht="46.5" customHeight="1" x14ac:dyDescent="0.2">
      <c r="AJ47"/>
    </row>
    <row r="48" spans="1:36" s="64" customFormat="1" ht="46.5" customHeight="1" x14ac:dyDescent="0.2">
      <c r="AJ48"/>
    </row>
    <row r="49" spans="36:36" s="64" customFormat="1" ht="46.5" customHeight="1" x14ac:dyDescent="0.2">
      <c r="AJ49"/>
    </row>
    <row r="50" spans="36:36" s="64" customFormat="1" ht="46.5" customHeight="1" x14ac:dyDescent="0.2">
      <c r="AJ50"/>
    </row>
    <row r="51" spans="36:36" s="64" customFormat="1" ht="46.5" customHeight="1" x14ac:dyDescent="0.2">
      <c r="AJ51"/>
    </row>
    <row r="52" spans="36:36" s="64" customFormat="1" ht="46.5" customHeight="1" x14ac:dyDescent="0.2">
      <c r="AJ52"/>
    </row>
    <row r="53" spans="36:36" s="64" customFormat="1" ht="46.5" customHeight="1" x14ac:dyDescent="0.2">
      <c r="AJ53"/>
    </row>
    <row r="54" spans="36:36" s="64" customFormat="1" ht="46.5" customHeight="1" x14ac:dyDescent="0.2">
      <c r="AJ54"/>
    </row>
    <row r="55" spans="36:36" s="64" customFormat="1" ht="46.5" customHeight="1" x14ac:dyDescent="0.2">
      <c r="AJ55"/>
    </row>
    <row r="56" spans="36:36" s="64" customFormat="1" ht="46.5" customHeight="1" x14ac:dyDescent="0.2">
      <c r="AJ56"/>
    </row>
    <row r="57" spans="36:36" s="64" customFormat="1" ht="46.5" customHeight="1" x14ac:dyDescent="0.2">
      <c r="AJ57"/>
    </row>
    <row r="58" spans="36:36" s="64" customFormat="1" ht="46.5" customHeight="1" x14ac:dyDescent="0.2">
      <c r="AJ58"/>
    </row>
    <row r="59" spans="36:36" s="64" customFormat="1" ht="46.5" customHeight="1" x14ac:dyDescent="0.2">
      <c r="AJ59"/>
    </row>
    <row r="60" spans="36:36" s="64" customFormat="1" ht="46.5" customHeight="1" x14ac:dyDescent="0.2">
      <c r="AJ60"/>
    </row>
    <row r="61" spans="36:36" s="64" customFormat="1" ht="46.5" customHeight="1" x14ac:dyDescent="0.2">
      <c r="AJ61"/>
    </row>
    <row r="62" spans="36:36" s="64" customFormat="1" ht="46.5" customHeight="1" x14ac:dyDescent="0.2">
      <c r="AJ62"/>
    </row>
    <row r="63" spans="36:36" s="64" customFormat="1" ht="46.5" customHeight="1" x14ac:dyDescent="0.2">
      <c r="AJ63"/>
    </row>
    <row r="64" spans="36:36" s="64" customFormat="1" ht="46.5" customHeight="1" x14ac:dyDescent="0.2">
      <c r="AJ64"/>
    </row>
    <row r="65" spans="36:36" s="64" customFormat="1" ht="46.5" customHeight="1" x14ac:dyDescent="0.2">
      <c r="AJ65"/>
    </row>
    <row r="66" spans="36:36" s="64" customFormat="1" ht="46.5" customHeight="1" x14ac:dyDescent="0.2">
      <c r="AJ66"/>
    </row>
    <row r="67" spans="36:36" s="64" customFormat="1" ht="46.5" customHeight="1" x14ac:dyDescent="0.2">
      <c r="AJ67"/>
    </row>
    <row r="68" spans="36:36" s="64" customFormat="1" ht="46.5" customHeight="1" x14ac:dyDescent="0.2">
      <c r="AJ68"/>
    </row>
    <row r="69" spans="36:36" s="64" customFormat="1" ht="46.5" customHeight="1" x14ac:dyDescent="0.2">
      <c r="AJ69"/>
    </row>
    <row r="70" spans="36:36" s="64" customFormat="1" ht="46.5" customHeight="1" x14ac:dyDescent="0.2">
      <c r="AJ70"/>
    </row>
    <row r="71" spans="36:36" s="64" customFormat="1" ht="20.100000000000001" customHeight="1" x14ac:dyDescent="0.2">
      <c r="AJ71"/>
    </row>
    <row r="72" spans="36:36" s="64" customFormat="1" ht="20.100000000000001" customHeight="1" x14ac:dyDescent="0.2">
      <c r="AJ72"/>
    </row>
  </sheetData>
  <mergeCells count="57">
    <mergeCell ref="AG31:AH32"/>
    <mergeCell ref="X41:AA41"/>
    <mergeCell ref="AG37:AH37"/>
    <mergeCell ref="AG39:AH39"/>
    <mergeCell ref="AG41:AH41"/>
    <mergeCell ref="AC41:AD41"/>
    <mergeCell ref="X39:AA39"/>
    <mergeCell ref="AA33:AF33"/>
    <mergeCell ref="AG33:AH33"/>
    <mergeCell ref="AG35:AH35"/>
    <mergeCell ref="AC35:AD35"/>
    <mergeCell ref="D31:Z32"/>
    <mergeCell ref="AA31:AF32"/>
    <mergeCell ref="C37:D37"/>
    <mergeCell ref="H37:J37"/>
    <mergeCell ref="P37:R37"/>
    <mergeCell ref="AG43:AH43"/>
    <mergeCell ref="AC37:AD37"/>
    <mergeCell ref="AC39:AD39"/>
    <mergeCell ref="X37:AA37"/>
    <mergeCell ref="X43:AA43"/>
    <mergeCell ref="AC43:AD43"/>
    <mergeCell ref="AG29:AH30"/>
    <mergeCell ref="B21:C21"/>
    <mergeCell ref="P24:S24"/>
    <mergeCell ref="B25:D25"/>
    <mergeCell ref="E25:P25"/>
    <mergeCell ref="B26:AH26"/>
    <mergeCell ref="AA27:AD28"/>
    <mergeCell ref="E23:P23"/>
    <mergeCell ref="B27:B28"/>
    <mergeCell ref="AE27:AF28"/>
    <mergeCell ref="AG27:AH28"/>
    <mergeCell ref="D27:G28"/>
    <mergeCell ref="H27:L28"/>
    <mergeCell ref="AC19:AD21"/>
    <mergeCell ref="B12:B13"/>
    <mergeCell ref="C12:F13"/>
    <mergeCell ref="B16:AI16"/>
    <mergeCell ref="B18:P18"/>
    <mergeCell ref="AC18:AH18"/>
    <mergeCell ref="L1:O1"/>
    <mergeCell ref="B2:AI2"/>
    <mergeCell ref="H7:I7"/>
    <mergeCell ref="H8:I8"/>
    <mergeCell ref="B10:T11"/>
    <mergeCell ref="X35:AA35"/>
    <mergeCell ref="I39:J39"/>
    <mergeCell ref="B19:C19"/>
    <mergeCell ref="B23:D23"/>
    <mergeCell ref="I20:J20"/>
    <mergeCell ref="B20:C20"/>
    <mergeCell ref="B29:B30"/>
    <mergeCell ref="D29:Z30"/>
    <mergeCell ref="M27:U28"/>
    <mergeCell ref="B31:B32"/>
    <mergeCell ref="AA29:AF30"/>
  </mergeCells>
  <phoneticPr fontId="2"/>
  <pageMargins left="0.39370078740157483" right="0.15748031496062992" top="0.8" bottom="0.27559055118110237" header="0.19685039370078741" footer="0.23622047244094491"/>
  <pageSetup paperSize="9" scale="4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J72"/>
  <sheetViews>
    <sheetView view="pageBreakPreview" zoomScale="40" zoomScaleNormal="40" zoomScaleSheetLayoutView="40" workbookViewId="0">
      <selection activeCell="B2" sqref="B2:AI2"/>
    </sheetView>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L1" s="118"/>
      <c r="M1" s="118"/>
      <c r="N1" s="118"/>
      <c r="O1" s="118"/>
      <c r="AH1" s="107" t="s">
        <v>92</v>
      </c>
    </row>
    <row r="2" spans="2:36" ht="43.5" customHeight="1" x14ac:dyDescent="0.2">
      <c r="B2" s="119" t="s">
        <v>74</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2:36" ht="30" hidden="1" customHeight="1" x14ac:dyDescent="0.2"/>
    <row r="4" spans="2:36" ht="34.5" customHeight="1" x14ac:dyDescent="0.2">
      <c r="AI4" s="11"/>
    </row>
    <row r="5" spans="2:36" ht="25.5" customHeight="1" x14ac:dyDescent="0.2">
      <c r="B5" s="52" t="s">
        <v>2</v>
      </c>
      <c r="X5" s="103" t="s">
        <v>38</v>
      </c>
      <c r="Y5" s="104"/>
      <c r="Z5" s="105"/>
      <c r="AA5" s="104"/>
      <c r="AB5" s="51"/>
      <c r="AC5" s="51"/>
      <c r="AD5" s="51"/>
      <c r="AE5" s="51"/>
      <c r="AF5" s="51"/>
      <c r="AG5" s="4"/>
      <c r="AH5" s="5"/>
      <c r="AI5" s="11"/>
    </row>
    <row r="6" spans="2:36" ht="42" customHeight="1" x14ac:dyDescent="0.2">
      <c r="H6" s="2"/>
      <c r="M6" s="2"/>
      <c r="X6" s="22"/>
      <c r="Z6" s="36"/>
      <c r="AH6" s="10"/>
      <c r="AI6" s="11"/>
    </row>
    <row r="7" spans="2:36" ht="15.75" customHeight="1" x14ac:dyDescent="0.2">
      <c r="H7" s="121"/>
      <c r="I7" s="121"/>
      <c r="M7" s="2"/>
      <c r="X7" s="9"/>
      <c r="AH7" s="10"/>
      <c r="AI7" s="11"/>
    </row>
    <row r="8" spans="2:36" ht="20.25" customHeight="1" x14ac:dyDescent="0.2">
      <c r="H8" s="121"/>
      <c r="I8" s="121"/>
      <c r="M8" s="2"/>
      <c r="X8" s="9"/>
      <c r="Y8" s="44"/>
      <c r="Z8" s="44"/>
      <c r="AA8" s="44"/>
      <c r="AB8" s="44"/>
      <c r="AC8" s="44"/>
      <c r="AD8" s="44"/>
      <c r="AE8" s="44"/>
      <c r="AF8" s="44"/>
      <c r="AH8" s="41"/>
      <c r="AI8" s="11"/>
    </row>
    <row r="9" spans="2:36" ht="50.25" customHeight="1" x14ac:dyDescent="0.2">
      <c r="B9" s="21" t="s">
        <v>11</v>
      </c>
      <c r="M9" s="2"/>
      <c r="X9" s="9"/>
      <c r="AH9" s="23"/>
      <c r="AI9" s="11"/>
    </row>
    <row r="10" spans="2:36" ht="15" customHeight="1" x14ac:dyDescent="0.2">
      <c r="B10" s="122" t="s">
        <v>79</v>
      </c>
      <c r="C10" s="122"/>
      <c r="D10" s="122"/>
      <c r="E10" s="122"/>
      <c r="F10" s="122"/>
      <c r="G10" s="122"/>
      <c r="H10" s="122"/>
      <c r="I10" s="122"/>
      <c r="J10" s="122"/>
      <c r="K10" s="122"/>
      <c r="L10" s="122"/>
      <c r="M10" s="122"/>
      <c r="N10" s="122"/>
      <c r="O10" s="122"/>
      <c r="P10" s="122"/>
      <c r="Q10" s="122"/>
      <c r="R10" s="122"/>
      <c r="S10" s="122"/>
      <c r="T10" s="122"/>
      <c r="X10" s="9"/>
      <c r="AG10" s="11"/>
      <c r="AH10" s="10"/>
      <c r="AI10" s="11"/>
    </row>
    <row r="11" spans="2:36" ht="26.25" customHeight="1" x14ac:dyDescent="0.2">
      <c r="B11" s="122"/>
      <c r="C11" s="122"/>
      <c r="D11" s="122"/>
      <c r="E11" s="122"/>
      <c r="F11" s="122"/>
      <c r="G11" s="122"/>
      <c r="H11" s="122"/>
      <c r="I11" s="122"/>
      <c r="J11" s="122"/>
      <c r="K11" s="122"/>
      <c r="L11" s="122"/>
      <c r="M11" s="122"/>
      <c r="N11" s="122"/>
      <c r="O11" s="122"/>
      <c r="P11" s="122"/>
      <c r="Q11" s="122"/>
      <c r="R11" s="122"/>
      <c r="S11" s="122"/>
      <c r="T11" s="122"/>
      <c r="W11" s="11"/>
      <c r="X11" s="54"/>
      <c r="Y11" s="11"/>
      <c r="Z11" s="11"/>
      <c r="AA11" s="11"/>
      <c r="AB11" s="11"/>
      <c r="AC11" s="11"/>
      <c r="AD11" s="11"/>
      <c r="AH11" s="10"/>
      <c r="AI11" s="11"/>
      <c r="AJ11" s="111" t="s">
        <v>91</v>
      </c>
    </row>
    <row r="12" spans="2:36" s="11" customFormat="1" ht="13.5" customHeight="1" x14ac:dyDescent="0.2">
      <c r="B12" s="114" t="s">
        <v>81</v>
      </c>
      <c r="C12" s="116">
        <v>43089</v>
      </c>
      <c r="D12" s="117"/>
      <c r="E12" s="117"/>
      <c r="F12" s="117"/>
      <c r="X12" s="54"/>
      <c r="AH12" s="55"/>
    </row>
    <row r="13" spans="2:36" s="11" customFormat="1" ht="27" customHeight="1" x14ac:dyDescent="0.2">
      <c r="B13" s="115"/>
      <c r="C13" s="115"/>
      <c r="D13" s="115"/>
      <c r="E13" s="115"/>
      <c r="F13" s="115"/>
      <c r="X13" s="56"/>
      <c r="Y13" s="37"/>
      <c r="Z13" s="37"/>
      <c r="AA13" s="37"/>
      <c r="AB13" s="37"/>
      <c r="AC13" s="37"/>
      <c r="AD13" s="37"/>
      <c r="AE13" s="37"/>
      <c r="AF13" s="37"/>
      <c r="AG13" s="37"/>
      <c r="AH13" s="57"/>
    </row>
    <row r="14" spans="2:36" ht="9.75" hidden="1" customHeight="1" x14ac:dyDescent="0.2"/>
    <row r="15" spans="2:36" ht="12" hidden="1" customHeight="1" x14ac:dyDescent="0.2"/>
    <row r="16" spans="2:36" ht="34.5" hidden="1" customHeight="1" x14ac:dyDescent="0.2">
      <c r="B16" s="134" t="s">
        <v>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row>
    <row r="17" spans="1:36" ht="27.75" customHeight="1" thickBot="1" x14ac:dyDescent="0.25"/>
    <row r="18" spans="1:36" ht="48.75" customHeight="1" thickBot="1" x14ac:dyDescent="0.25">
      <c r="B18" s="132" t="s">
        <v>37</v>
      </c>
      <c r="C18" s="135"/>
      <c r="D18" s="135"/>
      <c r="E18" s="135"/>
      <c r="F18" s="135"/>
      <c r="G18" s="135"/>
      <c r="H18" s="135"/>
      <c r="I18" s="135"/>
      <c r="J18" s="135"/>
      <c r="K18" s="135"/>
      <c r="L18" s="135"/>
      <c r="M18" s="135"/>
      <c r="N18" s="135"/>
      <c r="O18" s="135"/>
      <c r="P18" s="133"/>
      <c r="Q18" s="46"/>
      <c r="R18" s="21"/>
      <c r="S18" s="21"/>
      <c r="T18" s="21"/>
      <c r="U18" s="21"/>
      <c r="V18" s="21"/>
      <c r="W18" s="21"/>
      <c r="X18" s="21"/>
      <c r="Y18" s="21"/>
      <c r="Z18" s="21"/>
      <c r="AA18" s="21"/>
      <c r="AC18" s="136" t="s">
        <v>88</v>
      </c>
      <c r="AD18" s="137"/>
      <c r="AE18" s="137"/>
      <c r="AF18" s="137"/>
      <c r="AG18" s="137"/>
      <c r="AH18" s="138"/>
    </row>
    <row r="19" spans="1:36" ht="48.75" customHeight="1" thickBot="1" x14ac:dyDescent="0.25">
      <c r="B19" s="132" t="s">
        <v>6</v>
      </c>
      <c r="C19" s="133"/>
      <c r="D19" s="60"/>
      <c r="E19" s="95" t="str">
        <f>+報奨金全体明細書!E19</f>
        <v xml:space="preserve">※ ※ ※ ※ ※ ※ ※ ※ </v>
      </c>
      <c r="F19" s="49"/>
      <c r="G19" s="49"/>
      <c r="H19" s="95"/>
      <c r="I19" s="20"/>
      <c r="J19" s="20"/>
      <c r="K19" s="6"/>
      <c r="L19" s="6"/>
      <c r="M19" s="6"/>
      <c r="N19" s="47"/>
      <c r="O19" s="47"/>
      <c r="P19" s="7"/>
      <c r="Q19" s="50"/>
      <c r="R19" s="113"/>
      <c r="S19" s="113"/>
      <c r="T19" s="113"/>
      <c r="U19" s="113"/>
      <c r="V19" s="113"/>
      <c r="W19" s="113"/>
      <c r="X19" s="113"/>
      <c r="Y19" s="113"/>
      <c r="Z19" s="113"/>
      <c r="AA19" s="113"/>
      <c r="AC19" s="139" t="s">
        <v>89</v>
      </c>
      <c r="AD19" s="140"/>
      <c r="AE19" s="42"/>
      <c r="AF19" s="42"/>
      <c r="AG19" s="42"/>
      <c r="AH19" s="43"/>
    </row>
    <row r="20" spans="1:36" ht="48.75" customHeight="1" thickBot="1" x14ac:dyDescent="0.25">
      <c r="B20" s="132" t="s">
        <v>35</v>
      </c>
      <c r="C20" s="133"/>
      <c r="D20" s="60"/>
      <c r="E20" s="96" t="str">
        <f>+報奨金全体明細書!E20</f>
        <v>五　洋　 太　郎</v>
      </c>
      <c r="F20" s="96"/>
      <c r="G20" s="96"/>
      <c r="H20" s="96"/>
      <c r="I20" s="132" t="s">
        <v>8</v>
      </c>
      <c r="J20" s="133"/>
      <c r="K20" s="96"/>
      <c r="L20" s="95" t="str">
        <f>+報奨金全体明細書!L20</f>
        <v>とび土工</v>
      </c>
      <c r="M20" s="6"/>
      <c r="N20" s="47"/>
      <c r="O20" s="47"/>
      <c r="P20" s="7"/>
      <c r="Q20" s="46"/>
      <c r="R20" s="112"/>
      <c r="S20" s="112"/>
      <c r="AC20" s="141"/>
      <c r="AD20" s="142"/>
      <c r="AH20" s="110"/>
    </row>
    <row r="21" spans="1:36" ht="48.75" customHeight="1" thickBot="1" x14ac:dyDescent="0.25">
      <c r="B21" s="132" t="s">
        <v>1</v>
      </c>
      <c r="C21" s="133"/>
      <c r="D21" s="60"/>
      <c r="E21" s="95" t="str">
        <f>+報奨金全体明細書!E21</f>
        <v>○　○　工　業　株　式　会　社　（申請会社と同じ）</v>
      </c>
      <c r="F21" s="49"/>
      <c r="G21" s="49"/>
      <c r="H21" s="95"/>
      <c r="I21" s="20"/>
      <c r="J21" s="20"/>
      <c r="K21" s="6"/>
      <c r="L21" s="6"/>
      <c r="M21" s="6"/>
      <c r="N21" s="47"/>
      <c r="O21" s="47"/>
      <c r="P21" s="7"/>
      <c r="Q21" s="50"/>
      <c r="AC21" s="143"/>
      <c r="AD21" s="144"/>
      <c r="AE21" s="32"/>
      <c r="AF21" s="32"/>
      <c r="AG21" s="32"/>
      <c r="AH21" s="33"/>
    </row>
    <row r="22" spans="1:36" ht="19.5" customHeight="1" x14ac:dyDescent="0.2"/>
    <row r="23" spans="1:36" ht="46.5" hidden="1" customHeight="1" thickBot="1" x14ac:dyDescent="0.25">
      <c r="B23" s="123" t="s">
        <v>12</v>
      </c>
      <c r="C23" s="124"/>
      <c r="D23" s="125"/>
      <c r="E23" s="126" t="str">
        <f>E20</f>
        <v>五　洋　 太　郎</v>
      </c>
      <c r="F23" s="127"/>
      <c r="G23" s="127"/>
      <c r="H23" s="127"/>
      <c r="I23" s="127"/>
      <c r="J23" s="127"/>
      <c r="K23" s="127"/>
      <c r="L23" s="127"/>
      <c r="M23" s="127"/>
      <c r="N23" s="127"/>
      <c r="O23" s="127"/>
      <c r="P23" s="233"/>
      <c r="Q23" s="62" t="s">
        <v>31</v>
      </c>
      <c r="R23" s="42"/>
      <c r="S23" s="42"/>
      <c r="T23" s="6"/>
      <c r="U23" s="6"/>
      <c r="V23" s="6"/>
      <c r="W23" s="6"/>
      <c r="X23" s="6"/>
      <c r="Y23" s="6"/>
      <c r="Z23" s="6"/>
      <c r="AA23" s="6"/>
      <c r="AB23" s="6"/>
      <c r="AC23" s="6"/>
      <c r="AD23" s="6"/>
      <c r="AE23" s="6"/>
      <c r="AF23" s="6"/>
      <c r="AG23" s="6"/>
      <c r="AH23" s="7"/>
    </row>
    <row r="24" spans="1:36" ht="33.75" customHeight="1" thickBot="1" x14ac:dyDescent="0.25">
      <c r="P24" s="230"/>
      <c r="Q24" s="231"/>
      <c r="R24" s="231"/>
      <c r="S24" s="231"/>
    </row>
    <row r="25" spans="1:36" ht="51" hidden="1" customHeight="1" thickBot="1" x14ac:dyDescent="0.25">
      <c r="B25" s="209" t="s">
        <v>32</v>
      </c>
      <c r="C25" s="210"/>
      <c r="D25" s="211"/>
      <c r="E25" s="222">
        <f>AG33</f>
        <v>206321.5</v>
      </c>
      <c r="F25" s="223"/>
      <c r="G25" s="223"/>
      <c r="H25" s="223"/>
      <c r="I25" s="223"/>
      <c r="J25" s="223"/>
      <c r="K25" s="223"/>
      <c r="L25" s="223"/>
      <c r="M25" s="223"/>
      <c r="N25" s="223"/>
      <c r="O25" s="223"/>
      <c r="P25" s="232"/>
      <c r="Q25" s="63" t="s">
        <v>30</v>
      </c>
      <c r="R25" s="32"/>
      <c r="S25" s="32"/>
      <c r="T25" s="6"/>
      <c r="U25" s="6"/>
      <c r="V25" s="6"/>
      <c r="W25" s="6"/>
      <c r="X25" s="6"/>
      <c r="Y25" s="6"/>
      <c r="Z25" s="6"/>
      <c r="AA25" s="6"/>
      <c r="AB25" s="6"/>
      <c r="AC25" s="6"/>
      <c r="AD25" s="6"/>
      <c r="AE25" s="6"/>
      <c r="AF25" s="6"/>
      <c r="AG25" s="6"/>
      <c r="AH25" s="7"/>
      <c r="AJ25" s="1"/>
    </row>
    <row r="26" spans="1:36" ht="44.25" customHeight="1" thickBot="1" x14ac:dyDescent="0.25">
      <c r="B26" s="225" t="s">
        <v>72</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27"/>
      <c r="AG26" s="226"/>
      <c r="AH26" s="228"/>
      <c r="AJ26" s="1"/>
    </row>
    <row r="27" spans="1:36" s="1" customFormat="1" ht="23.25" customHeight="1" x14ac:dyDescent="0.2">
      <c r="A27" s="3"/>
      <c r="B27" s="212" t="s">
        <v>47</v>
      </c>
      <c r="C27" s="24"/>
      <c r="D27" s="214" t="s">
        <v>59</v>
      </c>
      <c r="E27" s="214"/>
      <c r="F27" s="214"/>
      <c r="G27" s="214"/>
      <c r="H27" s="216" t="str">
        <f>E23</f>
        <v>五　洋　 太　郎</v>
      </c>
      <c r="I27" s="216"/>
      <c r="J27" s="216"/>
      <c r="K27" s="216"/>
      <c r="L27" s="216"/>
      <c r="M27" s="214" t="s">
        <v>85</v>
      </c>
      <c r="N27" s="214"/>
      <c r="O27" s="214"/>
      <c r="P27" s="214"/>
      <c r="Q27" s="214"/>
      <c r="R27" s="214"/>
      <c r="S27" s="214"/>
      <c r="T27" s="214"/>
      <c r="U27" s="214"/>
      <c r="V27" s="53"/>
      <c r="W27" s="58"/>
      <c r="X27" s="53"/>
      <c r="Y27" s="53"/>
      <c r="Z27" s="53"/>
      <c r="AA27" s="218" t="s">
        <v>46</v>
      </c>
      <c r="AB27" s="219"/>
      <c r="AC27" s="219"/>
      <c r="AD27" s="219"/>
      <c r="AE27" s="198">
        <f>+報奨金全体明細書!AE39</f>
        <v>161</v>
      </c>
      <c r="AF27" s="199"/>
      <c r="AG27" s="202">
        <f>+AE27*1000</f>
        <v>161000</v>
      </c>
      <c r="AH27" s="185"/>
    </row>
    <row r="28" spans="1:36" s="1" customFormat="1" ht="23.25" customHeight="1" thickBot="1" x14ac:dyDescent="0.25">
      <c r="A28" s="3"/>
      <c r="B28" s="213"/>
      <c r="C28" s="24"/>
      <c r="D28" s="215"/>
      <c r="E28" s="215"/>
      <c r="F28" s="215"/>
      <c r="G28" s="215"/>
      <c r="H28" s="217"/>
      <c r="I28" s="217"/>
      <c r="J28" s="217"/>
      <c r="K28" s="217"/>
      <c r="L28" s="217"/>
      <c r="M28" s="215"/>
      <c r="N28" s="215"/>
      <c r="O28" s="215"/>
      <c r="P28" s="215"/>
      <c r="Q28" s="215"/>
      <c r="R28" s="215"/>
      <c r="S28" s="215"/>
      <c r="T28" s="215"/>
      <c r="U28" s="215"/>
      <c r="V28" s="25"/>
      <c r="W28" s="25"/>
      <c r="X28" s="25"/>
      <c r="Y28" s="25"/>
      <c r="Z28" s="25"/>
      <c r="AA28" s="220"/>
      <c r="AB28" s="221"/>
      <c r="AC28" s="221"/>
      <c r="AD28" s="221"/>
      <c r="AE28" s="200"/>
      <c r="AF28" s="201"/>
      <c r="AG28" s="203"/>
      <c r="AH28" s="187"/>
    </row>
    <row r="29" spans="1:36" s="1" customFormat="1" ht="23.25" customHeight="1" x14ac:dyDescent="0.2">
      <c r="A29" s="3"/>
      <c r="B29" s="169" t="s">
        <v>48</v>
      </c>
      <c r="C29" s="13"/>
      <c r="D29" s="171" t="s">
        <v>29</v>
      </c>
      <c r="E29" s="171"/>
      <c r="F29" s="171"/>
      <c r="G29" s="171"/>
      <c r="H29" s="171"/>
      <c r="I29" s="171"/>
      <c r="J29" s="171"/>
      <c r="K29" s="171"/>
      <c r="L29" s="171"/>
      <c r="M29" s="171"/>
      <c r="N29" s="171"/>
      <c r="O29" s="171"/>
      <c r="P29" s="171"/>
      <c r="Q29" s="171"/>
      <c r="R29" s="171"/>
      <c r="S29" s="171"/>
      <c r="T29" s="171"/>
      <c r="U29" s="172"/>
      <c r="V29" s="172"/>
      <c r="W29" s="172"/>
      <c r="X29" s="172"/>
      <c r="Y29" s="172"/>
      <c r="Z29" s="173"/>
      <c r="AA29" s="177" t="s">
        <v>90</v>
      </c>
      <c r="AB29" s="178"/>
      <c r="AC29" s="178"/>
      <c r="AD29" s="178"/>
      <c r="AE29" s="179"/>
      <c r="AF29" s="180"/>
      <c r="AG29" s="184">
        <f>(AG27)*0.165</f>
        <v>26565</v>
      </c>
      <c r="AH29" s="185"/>
    </row>
    <row r="30" spans="1:36" s="1" customFormat="1" ht="23.25" customHeight="1" x14ac:dyDescent="0.2">
      <c r="A30" s="3"/>
      <c r="B30" s="170"/>
      <c r="C30" s="14"/>
      <c r="D30" s="174"/>
      <c r="E30" s="174"/>
      <c r="F30" s="174"/>
      <c r="G30" s="174"/>
      <c r="H30" s="174"/>
      <c r="I30" s="174"/>
      <c r="J30" s="174"/>
      <c r="K30" s="174"/>
      <c r="L30" s="174"/>
      <c r="M30" s="174"/>
      <c r="N30" s="174"/>
      <c r="O30" s="174"/>
      <c r="P30" s="174"/>
      <c r="Q30" s="174"/>
      <c r="R30" s="174"/>
      <c r="S30" s="174"/>
      <c r="T30" s="174"/>
      <c r="U30" s="175"/>
      <c r="V30" s="175"/>
      <c r="W30" s="175"/>
      <c r="X30" s="175"/>
      <c r="Y30" s="175"/>
      <c r="Z30" s="176"/>
      <c r="AA30" s="181"/>
      <c r="AB30" s="182"/>
      <c r="AC30" s="182"/>
      <c r="AD30" s="182"/>
      <c r="AE30" s="182"/>
      <c r="AF30" s="183"/>
      <c r="AG30" s="186"/>
      <c r="AH30" s="187"/>
    </row>
    <row r="31" spans="1:36" s="1" customFormat="1" ht="23.25" customHeight="1" x14ac:dyDescent="0.2">
      <c r="A31" s="3"/>
      <c r="B31" s="169" t="s">
        <v>49</v>
      </c>
      <c r="C31" s="13"/>
      <c r="D31" s="171" t="s">
        <v>10</v>
      </c>
      <c r="E31" s="171"/>
      <c r="F31" s="171"/>
      <c r="G31" s="171"/>
      <c r="H31" s="171"/>
      <c r="I31" s="171"/>
      <c r="J31" s="171"/>
      <c r="K31" s="171"/>
      <c r="L31" s="171"/>
      <c r="M31" s="171"/>
      <c r="N31" s="171"/>
      <c r="O31" s="171"/>
      <c r="P31" s="171"/>
      <c r="Q31" s="171"/>
      <c r="R31" s="171"/>
      <c r="S31" s="171"/>
      <c r="T31" s="171"/>
      <c r="U31" s="171"/>
      <c r="V31" s="171"/>
      <c r="W31" s="171"/>
      <c r="X31" s="171"/>
      <c r="Y31" s="171"/>
      <c r="Z31" s="189"/>
      <c r="AA31" s="177" t="s">
        <v>87</v>
      </c>
      <c r="AB31" s="178"/>
      <c r="AC31" s="178"/>
      <c r="AD31" s="178"/>
      <c r="AE31" s="178"/>
      <c r="AF31" s="192"/>
      <c r="AG31" s="184">
        <f>(AG27+AG29)*0.1</f>
        <v>18756.5</v>
      </c>
      <c r="AH31" s="185"/>
    </row>
    <row r="32" spans="1:36" s="1" customFormat="1" ht="23.25" customHeight="1" thickBot="1" x14ac:dyDescent="0.25">
      <c r="A32" s="3"/>
      <c r="B32" s="188"/>
      <c r="C32" s="15"/>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3"/>
      <c r="AB32" s="194"/>
      <c r="AC32" s="194"/>
      <c r="AD32" s="194"/>
      <c r="AE32" s="194"/>
      <c r="AF32" s="195"/>
      <c r="AG32" s="196"/>
      <c r="AH32" s="197"/>
    </row>
    <row r="33" spans="1:36" s="1" customFormat="1" ht="46.5" customHeight="1" thickTop="1" thickBot="1" x14ac:dyDescent="0.25">
      <c r="A33" s="3"/>
      <c r="B33" s="12"/>
      <c r="C33" s="17"/>
      <c r="D33" s="16"/>
      <c r="E33" s="16"/>
      <c r="F33" s="16"/>
      <c r="G33" s="16"/>
      <c r="H33" s="16"/>
      <c r="I33" s="16"/>
      <c r="J33" s="16"/>
      <c r="K33" s="16"/>
      <c r="L33" s="16"/>
      <c r="M33" s="16"/>
      <c r="N33" s="16"/>
      <c r="O33" s="16"/>
      <c r="P33" s="16"/>
      <c r="Q33" s="16"/>
      <c r="R33" s="16"/>
      <c r="S33" s="16"/>
      <c r="T33" s="16"/>
      <c r="U33" s="16"/>
      <c r="V33" s="16"/>
      <c r="W33" s="16"/>
      <c r="X33" s="16"/>
      <c r="Y33" s="59"/>
      <c r="Z33" s="16"/>
      <c r="AA33" s="164" t="s">
        <v>4</v>
      </c>
      <c r="AB33" s="165"/>
      <c r="AC33" s="165"/>
      <c r="AD33" s="165"/>
      <c r="AE33" s="165"/>
      <c r="AF33" s="166"/>
      <c r="AG33" s="167">
        <f>SUM(AG27:AH32)</f>
        <v>206321.5</v>
      </c>
      <c r="AH33" s="168"/>
    </row>
    <row r="34" spans="1:36" ht="37.5" customHeight="1" thickBot="1" x14ac:dyDescent="0.25">
      <c r="P34" s="38"/>
      <c r="Q34" s="39"/>
      <c r="R34" s="39"/>
      <c r="S34" s="39"/>
      <c r="AJ34" s="1"/>
    </row>
    <row r="35" spans="1:36" s="64" customFormat="1" ht="42.75" customHeight="1" thickBot="1" x14ac:dyDescent="0.25">
      <c r="B35" s="64" t="s">
        <v>65</v>
      </c>
      <c r="C35" s="97" t="s">
        <v>57</v>
      </c>
      <c r="D35" s="98"/>
      <c r="E35" s="99"/>
      <c r="X35" s="229" t="s">
        <v>66</v>
      </c>
      <c r="Y35" s="229"/>
      <c r="Z35" s="229"/>
      <c r="AA35" s="229"/>
      <c r="AJ35" s="1"/>
    </row>
    <row r="36" spans="1:36" s="64" customFormat="1" ht="24" customHeight="1" thickBot="1" x14ac:dyDescent="0.25">
      <c r="AJ36"/>
    </row>
    <row r="37" spans="1:36" s="64" customFormat="1" ht="46.5" customHeight="1" thickBot="1" x14ac:dyDescent="0.25">
      <c r="B37" s="64" t="s">
        <v>23</v>
      </c>
      <c r="C37" s="243">
        <v>60</v>
      </c>
      <c r="D37" s="244"/>
      <c r="F37" s="64" t="s">
        <v>56</v>
      </c>
      <c r="H37" s="129">
        <f>+報奨金全体明細書!AH35</f>
        <v>261</v>
      </c>
      <c r="I37" s="130"/>
      <c r="J37" s="131"/>
      <c r="M37" s="64" t="s">
        <v>58</v>
      </c>
      <c r="P37" s="245">
        <f>+C37/H37</f>
        <v>0.22988505747126436</v>
      </c>
      <c r="Q37" s="246"/>
      <c r="R37" s="247"/>
      <c r="U37" s="64" t="s">
        <v>84</v>
      </c>
      <c r="X37" s="234">
        <f>+ROUNDDOWN(AG27*P37,0)</f>
        <v>37011</v>
      </c>
      <c r="Y37" s="238"/>
      <c r="Z37" s="238"/>
      <c r="AA37" s="235"/>
      <c r="AC37" s="229"/>
      <c r="AD37" s="229"/>
      <c r="AJ37"/>
    </row>
    <row r="38" spans="1:36" s="64" customFormat="1" ht="18" customHeight="1" thickBot="1" x14ac:dyDescent="0.25">
      <c r="AJ38"/>
    </row>
    <row r="39" spans="1:36" s="64" customFormat="1" ht="46.5" customHeight="1" thickBot="1" x14ac:dyDescent="0.25">
      <c r="U39" s="64" t="s">
        <v>60</v>
      </c>
      <c r="X39" s="234">
        <f>+ROUNDDOWN(AG29*P37,0)</f>
        <v>6106</v>
      </c>
      <c r="Y39" s="238"/>
      <c r="Z39" s="238"/>
      <c r="AA39" s="235"/>
      <c r="AC39" s="229"/>
      <c r="AD39" s="229"/>
      <c r="AJ39" s="1"/>
    </row>
    <row r="40" spans="1:36" s="64" customFormat="1" ht="14.25" customHeight="1" thickBot="1" x14ac:dyDescent="0.25">
      <c r="AJ40" s="1"/>
    </row>
    <row r="41" spans="1:36" s="64" customFormat="1" ht="46.5" customHeight="1" thickBot="1" x14ac:dyDescent="0.25">
      <c r="U41" s="64" t="s">
        <v>62</v>
      </c>
      <c r="X41" s="234">
        <f>ROUNDDOWN(AG31*P37,0)</f>
        <v>4311</v>
      </c>
      <c r="Y41" s="238"/>
      <c r="Z41" s="238"/>
      <c r="AA41" s="235"/>
      <c r="AC41" s="229"/>
      <c r="AD41" s="229"/>
      <c r="AJ41" s="1"/>
    </row>
    <row r="42" spans="1:36" s="64" customFormat="1" ht="20.25" customHeight="1" thickBot="1" x14ac:dyDescent="0.25">
      <c r="AJ42" s="1"/>
    </row>
    <row r="43" spans="1:36" s="64" customFormat="1" ht="46.5" customHeight="1" thickBot="1" x14ac:dyDescent="0.25">
      <c r="U43" s="64" t="s">
        <v>63</v>
      </c>
      <c r="X43" s="234">
        <f>+X37+X39+X41</f>
        <v>47428</v>
      </c>
      <c r="Y43" s="239"/>
      <c r="Z43" s="239"/>
      <c r="AA43" s="240"/>
      <c r="AC43" s="229"/>
      <c r="AD43" s="229"/>
      <c r="AJ43" s="1"/>
    </row>
    <row r="44" spans="1:36" s="64" customFormat="1" ht="46.5" customHeight="1" x14ac:dyDescent="0.2">
      <c r="AJ44" s="1"/>
    </row>
    <row r="45" spans="1:36" s="64" customFormat="1" ht="46.5" customHeight="1" x14ac:dyDescent="0.2">
      <c r="AJ45" s="1"/>
    </row>
    <row r="46" spans="1:36" s="64" customFormat="1" ht="46.5" customHeight="1" x14ac:dyDescent="0.2">
      <c r="AJ46"/>
    </row>
    <row r="47" spans="1:36" s="64" customFormat="1" ht="46.5" customHeight="1" x14ac:dyDescent="0.2">
      <c r="AJ47"/>
    </row>
    <row r="48" spans="1:36" s="64" customFormat="1" ht="46.5" customHeight="1" x14ac:dyDescent="0.2">
      <c r="AJ48"/>
    </row>
    <row r="49" spans="36:36" s="64" customFormat="1" ht="46.5" customHeight="1" x14ac:dyDescent="0.2">
      <c r="AJ49"/>
    </row>
    <row r="50" spans="36:36" s="64" customFormat="1" ht="46.5" customHeight="1" x14ac:dyDescent="0.2">
      <c r="AJ50"/>
    </row>
    <row r="51" spans="36:36" s="64" customFormat="1" ht="46.5" customHeight="1" x14ac:dyDescent="0.2">
      <c r="AJ51"/>
    </row>
    <row r="52" spans="36:36" s="64" customFormat="1" ht="46.5" customHeight="1" x14ac:dyDescent="0.2">
      <c r="AJ52"/>
    </row>
    <row r="53" spans="36:36" s="64" customFormat="1" ht="46.5" customHeight="1" x14ac:dyDescent="0.2">
      <c r="AJ53"/>
    </row>
    <row r="54" spans="36:36" s="64" customFormat="1" ht="46.5" customHeight="1" x14ac:dyDescent="0.2">
      <c r="AJ54"/>
    </row>
    <row r="55" spans="36:36" s="64" customFormat="1" ht="46.5" customHeight="1" x14ac:dyDescent="0.2">
      <c r="AJ55"/>
    </row>
    <row r="56" spans="36:36" s="64" customFormat="1" ht="46.5" customHeight="1" x14ac:dyDescent="0.2">
      <c r="AJ56"/>
    </row>
    <row r="57" spans="36:36" s="64" customFormat="1" ht="46.5" customHeight="1" x14ac:dyDescent="0.2">
      <c r="AJ57"/>
    </row>
    <row r="58" spans="36:36" s="64" customFormat="1" ht="46.5" customHeight="1" x14ac:dyDescent="0.2">
      <c r="AJ58"/>
    </row>
    <row r="59" spans="36:36" s="64" customFormat="1" ht="46.5" customHeight="1" x14ac:dyDescent="0.2">
      <c r="AJ59"/>
    </row>
    <row r="60" spans="36:36" s="64" customFormat="1" ht="46.5" customHeight="1" x14ac:dyDescent="0.2">
      <c r="AJ60"/>
    </row>
    <row r="61" spans="36:36" s="64" customFormat="1" ht="46.5" customHeight="1" x14ac:dyDescent="0.2">
      <c r="AJ61"/>
    </row>
    <row r="62" spans="36:36" s="64" customFormat="1" ht="46.5" customHeight="1" x14ac:dyDescent="0.2">
      <c r="AJ62"/>
    </row>
    <row r="63" spans="36:36" s="64" customFormat="1" ht="46.5" customHeight="1" x14ac:dyDescent="0.2">
      <c r="AJ63"/>
    </row>
    <row r="64" spans="36:36" s="64" customFormat="1" ht="46.5" customHeight="1" x14ac:dyDescent="0.2">
      <c r="AJ64"/>
    </row>
    <row r="65" spans="36:36" s="64" customFormat="1" ht="46.5" customHeight="1" x14ac:dyDescent="0.2">
      <c r="AJ65"/>
    </row>
    <row r="66" spans="36:36" s="64" customFormat="1" ht="46.5" customHeight="1" x14ac:dyDescent="0.2">
      <c r="AJ66"/>
    </row>
    <row r="67" spans="36:36" s="64" customFormat="1" ht="46.5" customHeight="1" x14ac:dyDescent="0.2">
      <c r="AJ67"/>
    </row>
    <row r="68" spans="36:36" s="64" customFormat="1" ht="46.5" customHeight="1" x14ac:dyDescent="0.2">
      <c r="AJ68"/>
    </row>
    <row r="69" spans="36:36" s="64" customFormat="1" ht="46.5" customHeight="1" x14ac:dyDescent="0.2">
      <c r="AJ69"/>
    </row>
    <row r="70" spans="36:36" s="64" customFormat="1" ht="46.5" customHeight="1" x14ac:dyDescent="0.2">
      <c r="AJ70"/>
    </row>
    <row r="71" spans="36:36" s="64" customFormat="1" ht="20.100000000000001" customHeight="1" x14ac:dyDescent="0.2">
      <c r="AJ71"/>
    </row>
    <row r="72" spans="36:36" s="64" customFormat="1" ht="20.100000000000001" customHeight="1" x14ac:dyDescent="0.2">
      <c r="AJ72"/>
    </row>
  </sheetData>
  <mergeCells count="50">
    <mergeCell ref="X39:AA39"/>
    <mergeCell ref="AC39:AD39"/>
    <mergeCell ref="X41:AA41"/>
    <mergeCell ref="AC41:AD41"/>
    <mergeCell ref="X43:AA43"/>
    <mergeCell ref="AC43:AD43"/>
    <mergeCell ref="C37:D37"/>
    <mergeCell ref="H37:J37"/>
    <mergeCell ref="P37:R37"/>
    <mergeCell ref="X37:AA37"/>
    <mergeCell ref="AC37:AD37"/>
    <mergeCell ref="X35:AA35"/>
    <mergeCell ref="AA29:AF30"/>
    <mergeCell ref="AG29:AH30"/>
    <mergeCell ref="AA33:AF33"/>
    <mergeCell ref="AG33:AH33"/>
    <mergeCell ref="B31:B32"/>
    <mergeCell ref="D31:Z32"/>
    <mergeCell ref="AA31:AF32"/>
    <mergeCell ref="AG31:AH32"/>
    <mergeCell ref="B27:B28"/>
    <mergeCell ref="D27:G28"/>
    <mergeCell ref="H27:L28"/>
    <mergeCell ref="M27:U28"/>
    <mergeCell ref="AA27:AD28"/>
    <mergeCell ref="AE27:AF28"/>
    <mergeCell ref="AG27:AH28"/>
    <mergeCell ref="B29:B30"/>
    <mergeCell ref="D29:Z30"/>
    <mergeCell ref="B26:AH26"/>
    <mergeCell ref="B18:P18"/>
    <mergeCell ref="B19:C19"/>
    <mergeCell ref="B20:C20"/>
    <mergeCell ref="I20:J20"/>
    <mergeCell ref="B21:C21"/>
    <mergeCell ref="B23:D23"/>
    <mergeCell ref="E23:P23"/>
    <mergeCell ref="P24:S24"/>
    <mergeCell ref="B25:D25"/>
    <mergeCell ref="E25:P25"/>
    <mergeCell ref="AC18:AH18"/>
    <mergeCell ref="AC19:AD21"/>
    <mergeCell ref="B16:AI16"/>
    <mergeCell ref="L1:O1"/>
    <mergeCell ref="B2:AI2"/>
    <mergeCell ref="H7:I7"/>
    <mergeCell ref="H8:I8"/>
    <mergeCell ref="B10:T11"/>
    <mergeCell ref="B12:B13"/>
    <mergeCell ref="C12:F13"/>
  </mergeCells>
  <phoneticPr fontId="2"/>
  <pageMargins left="0.39370078740157483" right="0.15748031496062992" top="0.7" bottom="0.27559055118110237" header="0.19685039370078741" footer="0.23622047244094491"/>
  <pageSetup paperSize="9" scale="4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J72"/>
  <sheetViews>
    <sheetView view="pageBreakPreview" zoomScale="40" zoomScaleNormal="40" zoomScaleSheetLayoutView="40" workbookViewId="0">
      <selection activeCell="B4" sqref="B4"/>
    </sheetView>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L1" s="118"/>
      <c r="M1" s="118"/>
      <c r="N1" s="118"/>
      <c r="O1" s="118"/>
      <c r="AH1" s="107" t="s">
        <v>92</v>
      </c>
    </row>
    <row r="2" spans="2:36" ht="43.5" customHeight="1" x14ac:dyDescent="0.2">
      <c r="B2" s="119" t="s">
        <v>73</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2:36" ht="30" hidden="1" customHeight="1" x14ac:dyDescent="0.2"/>
    <row r="4" spans="2:36" ht="34.5" customHeight="1" x14ac:dyDescent="0.2">
      <c r="AI4" s="11"/>
    </row>
    <row r="5" spans="2:36" ht="25.5" customHeight="1" x14ac:dyDescent="0.2">
      <c r="B5" s="52" t="s">
        <v>2</v>
      </c>
      <c r="X5" s="103" t="s">
        <v>38</v>
      </c>
      <c r="Y5" s="104"/>
      <c r="Z5" s="105"/>
      <c r="AA5" s="104"/>
      <c r="AB5" s="51"/>
      <c r="AC5" s="51"/>
      <c r="AD5" s="51"/>
      <c r="AE5" s="51"/>
      <c r="AF5" s="51"/>
      <c r="AG5" s="4"/>
      <c r="AH5" s="5"/>
      <c r="AI5" s="11"/>
    </row>
    <row r="6" spans="2:36" ht="42" customHeight="1" x14ac:dyDescent="0.2">
      <c r="H6" s="2"/>
      <c r="M6" s="2"/>
      <c r="X6" s="22"/>
      <c r="Z6" s="36"/>
      <c r="AH6" s="10"/>
      <c r="AI6" s="11"/>
    </row>
    <row r="7" spans="2:36" ht="15.75" customHeight="1" x14ac:dyDescent="0.2">
      <c r="H7" s="121"/>
      <c r="I7" s="121"/>
      <c r="M7" s="2"/>
      <c r="X7" s="9"/>
      <c r="AH7" s="10"/>
      <c r="AI7" s="11"/>
    </row>
    <row r="8" spans="2:36" ht="20.25" customHeight="1" x14ac:dyDescent="0.2">
      <c r="H8" s="121"/>
      <c r="I8" s="121"/>
      <c r="M8" s="2"/>
      <c r="X8" s="9"/>
      <c r="Y8" s="44"/>
      <c r="Z8" s="44"/>
      <c r="AA8" s="44"/>
      <c r="AB8" s="44"/>
      <c r="AC8" s="44"/>
      <c r="AD8" s="44"/>
      <c r="AE8" s="44"/>
      <c r="AF8" s="44"/>
      <c r="AH8" s="41"/>
      <c r="AI8" s="11"/>
    </row>
    <row r="9" spans="2:36" ht="50.25" customHeight="1" x14ac:dyDescent="0.2">
      <c r="B9" s="21" t="s">
        <v>11</v>
      </c>
      <c r="M9" s="2"/>
      <c r="X9" s="9"/>
      <c r="AH9" s="23"/>
      <c r="AI9" s="11"/>
    </row>
    <row r="10" spans="2:36" ht="15" customHeight="1" x14ac:dyDescent="0.2">
      <c r="B10" s="122" t="s">
        <v>80</v>
      </c>
      <c r="C10" s="122"/>
      <c r="D10" s="122"/>
      <c r="E10" s="122"/>
      <c r="F10" s="122"/>
      <c r="G10" s="122"/>
      <c r="H10" s="122"/>
      <c r="I10" s="122"/>
      <c r="J10" s="122"/>
      <c r="K10" s="122"/>
      <c r="L10" s="122"/>
      <c r="M10" s="122"/>
      <c r="N10" s="122"/>
      <c r="O10" s="122"/>
      <c r="P10" s="122"/>
      <c r="Q10" s="122"/>
      <c r="R10" s="122"/>
      <c r="S10" s="122"/>
      <c r="T10" s="122"/>
      <c r="X10" s="9"/>
      <c r="AG10" s="11"/>
      <c r="AH10" s="10"/>
      <c r="AI10" s="11"/>
    </row>
    <row r="11" spans="2:36" ht="26.25" customHeight="1" x14ac:dyDescent="0.2">
      <c r="B11" s="122"/>
      <c r="C11" s="122"/>
      <c r="D11" s="122"/>
      <c r="E11" s="122"/>
      <c r="F11" s="122"/>
      <c r="G11" s="122"/>
      <c r="H11" s="122"/>
      <c r="I11" s="122"/>
      <c r="J11" s="122"/>
      <c r="K11" s="122"/>
      <c r="L11" s="122"/>
      <c r="M11" s="122"/>
      <c r="N11" s="122"/>
      <c r="O11" s="122"/>
      <c r="P11" s="122"/>
      <c r="Q11" s="122"/>
      <c r="R11" s="122"/>
      <c r="S11" s="122"/>
      <c r="T11" s="122"/>
      <c r="W11" s="11"/>
      <c r="X11" s="54"/>
      <c r="Y11" s="11"/>
      <c r="Z11" s="11"/>
      <c r="AA11" s="11"/>
      <c r="AB11" s="11"/>
      <c r="AC11" s="11"/>
      <c r="AD11" s="11"/>
      <c r="AH11" s="10"/>
      <c r="AI11" s="11"/>
      <c r="AJ11" s="111" t="s">
        <v>91</v>
      </c>
    </row>
    <row r="12" spans="2:36" s="11" customFormat="1" ht="13.5" customHeight="1" x14ac:dyDescent="0.2">
      <c r="B12" s="114" t="s">
        <v>81</v>
      </c>
      <c r="C12" s="116">
        <v>43089</v>
      </c>
      <c r="D12" s="117"/>
      <c r="E12" s="117"/>
      <c r="F12" s="117"/>
      <c r="X12" s="54"/>
      <c r="AH12" s="55"/>
    </row>
    <row r="13" spans="2:36" s="11" customFormat="1" ht="27" customHeight="1" x14ac:dyDescent="0.2">
      <c r="B13" s="115"/>
      <c r="C13" s="115"/>
      <c r="D13" s="115"/>
      <c r="E13" s="115"/>
      <c r="F13" s="115"/>
      <c r="X13" s="56"/>
      <c r="Y13" s="37"/>
      <c r="Z13" s="37"/>
      <c r="AA13" s="37"/>
      <c r="AB13" s="37"/>
      <c r="AC13" s="37"/>
      <c r="AD13" s="37"/>
      <c r="AE13" s="37"/>
      <c r="AF13" s="37"/>
      <c r="AG13" s="37"/>
      <c r="AH13" s="57"/>
    </row>
    <row r="14" spans="2:36" ht="9.75" hidden="1" customHeight="1" x14ac:dyDescent="0.2"/>
    <row r="15" spans="2:36" ht="12" hidden="1" customHeight="1" x14ac:dyDescent="0.2"/>
    <row r="16" spans="2:36" ht="34.5" hidden="1" customHeight="1" x14ac:dyDescent="0.2">
      <c r="B16" s="134" t="s">
        <v>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row>
    <row r="17" spans="1:36" ht="27.75" customHeight="1" thickBot="1" x14ac:dyDescent="0.25"/>
    <row r="18" spans="1:36" ht="48.75" customHeight="1" thickBot="1" x14ac:dyDescent="0.25">
      <c r="B18" s="132" t="s">
        <v>37</v>
      </c>
      <c r="C18" s="135"/>
      <c r="D18" s="135"/>
      <c r="E18" s="135"/>
      <c r="F18" s="135"/>
      <c r="G18" s="135"/>
      <c r="H18" s="135"/>
      <c r="I18" s="135"/>
      <c r="J18" s="135"/>
      <c r="K18" s="135"/>
      <c r="L18" s="135"/>
      <c r="M18" s="135"/>
      <c r="N18" s="135"/>
      <c r="O18" s="135"/>
      <c r="P18" s="133"/>
      <c r="Q18" s="46"/>
      <c r="R18" s="21"/>
      <c r="S18" s="21"/>
      <c r="T18" s="21"/>
      <c r="U18" s="21"/>
      <c r="V18" s="21"/>
      <c r="W18" s="21"/>
      <c r="X18" s="21"/>
      <c r="Y18" s="21"/>
      <c r="Z18" s="21"/>
      <c r="AA18" s="21"/>
      <c r="AC18" s="136" t="s">
        <v>88</v>
      </c>
      <c r="AD18" s="137"/>
      <c r="AE18" s="137"/>
      <c r="AF18" s="137"/>
      <c r="AG18" s="137"/>
      <c r="AH18" s="138"/>
    </row>
    <row r="19" spans="1:36" ht="48.75" customHeight="1" thickBot="1" x14ac:dyDescent="0.25">
      <c r="B19" s="132" t="s">
        <v>6</v>
      </c>
      <c r="C19" s="133"/>
      <c r="D19" s="60"/>
      <c r="E19" s="95" t="str">
        <f>+報奨金全体明細書!E19</f>
        <v xml:space="preserve">※ ※ ※ ※ ※ ※ ※ ※ </v>
      </c>
      <c r="F19" s="49"/>
      <c r="G19" s="49"/>
      <c r="H19" s="95"/>
      <c r="I19" s="20"/>
      <c r="J19" s="20"/>
      <c r="K19" s="6"/>
      <c r="L19" s="6"/>
      <c r="M19" s="47"/>
      <c r="N19" s="47"/>
      <c r="O19" s="47"/>
      <c r="P19" s="7"/>
      <c r="Q19" s="50"/>
      <c r="R19" s="113"/>
      <c r="S19" s="113"/>
      <c r="T19" s="113"/>
      <c r="U19" s="113"/>
      <c r="V19" s="113"/>
      <c r="W19" s="113"/>
      <c r="X19" s="113"/>
      <c r="Y19" s="113"/>
      <c r="Z19" s="113"/>
      <c r="AA19" s="113"/>
      <c r="AC19" s="139" t="s">
        <v>89</v>
      </c>
      <c r="AD19" s="140"/>
      <c r="AE19" s="42"/>
      <c r="AF19" s="42"/>
      <c r="AG19" s="42"/>
      <c r="AH19" s="43"/>
    </row>
    <row r="20" spans="1:36" ht="48.75" customHeight="1" thickBot="1" x14ac:dyDescent="0.25">
      <c r="B20" s="132" t="s">
        <v>35</v>
      </c>
      <c r="C20" s="133"/>
      <c r="D20" s="60"/>
      <c r="E20" s="96" t="str">
        <f>+報奨金全体明細書!E20</f>
        <v>五　洋　 太　郎</v>
      </c>
      <c r="F20" s="96"/>
      <c r="G20" s="96"/>
      <c r="H20" s="96"/>
      <c r="I20" s="132" t="s">
        <v>8</v>
      </c>
      <c r="J20" s="133"/>
      <c r="K20" s="96"/>
      <c r="L20" s="95" t="str">
        <f>+報奨金全体明細書!L20</f>
        <v>とび土工</v>
      </c>
      <c r="M20" s="47"/>
      <c r="N20" s="47"/>
      <c r="O20" s="47"/>
      <c r="P20" s="7"/>
      <c r="Q20" s="46"/>
      <c r="R20" s="112"/>
      <c r="S20" s="112"/>
      <c r="AC20" s="141"/>
      <c r="AD20" s="142"/>
      <c r="AH20" s="110"/>
    </row>
    <row r="21" spans="1:36" ht="48.75" customHeight="1" thickBot="1" x14ac:dyDescent="0.25">
      <c r="B21" s="132" t="s">
        <v>1</v>
      </c>
      <c r="C21" s="133"/>
      <c r="D21" s="60"/>
      <c r="E21" s="95" t="str">
        <f>+報奨金全体明細書!E21</f>
        <v>○　○　工　業　株　式　会　社　（申請会社と同じ）</v>
      </c>
      <c r="F21" s="49"/>
      <c r="G21" s="49"/>
      <c r="H21" s="95"/>
      <c r="I21" s="20"/>
      <c r="J21" s="20"/>
      <c r="K21" s="6"/>
      <c r="L21" s="6"/>
      <c r="M21" s="47"/>
      <c r="N21" s="47"/>
      <c r="O21" s="47"/>
      <c r="P21" s="7"/>
      <c r="Q21" s="50"/>
      <c r="AC21" s="143"/>
      <c r="AD21" s="144"/>
      <c r="AE21" s="32"/>
      <c r="AF21" s="32"/>
      <c r="AG21" s="32"/>
      <c r="AH21" s="33"/>
    </row>
    <row r="22" spans="1:36" ht="19.5" customHeight="1" x14ac:dyDescent="0.2"/>
    <row r="23" spans="1:36" ht="46.5" hidden="1" customHeight="1" thickBot="1" x14ac:dyDescent="0.25">
      <c r="B23" s="123" t="s">
        <v>12</v>
      </c>
      <c r="C23" s="124"/>
      <c r="D23" s="125"/>
      <c r="E23" s="126" t="str">
        <f>E20</f>
        <v>五　洋　 太　郎</v>
      </c>
      <c r="F23" s="127"/>
      <c r="G23" s="127"/>
      <c r="H23" s="127"/>
      <c r="I23" s="127"/>
      <c r="J23" s="127"/>
      <c r="K23" s="127"/>
      <c r="L23" s="127"/>
      <c r="M23" s="127"/>
      <c r="N23" s="127"/>
      <c r="O23" s="127"/>
      <c r="P23" s="233"/>
      <c r="Q23" s="62" t="s">
        <v>31</v>
      </c>
      <c r="R23" s="42"/>
      <c r="S23" s="42"/>
      <c r="T23" s="6"/>
      <c r="U23" s="6"/>
      <c r="V23" s="6"/>
      <c r="W23" s="6"/>
      <c r="X23" s="6"/>
      <c r="Y23" s="6"/>
      <c r="Z23" s="6"/>
      <c r="AA23" s="6"/>
      <c r="AB23" s="6"/>
      <c r="AC23" s="6"/>
      <c r="AD23" s="6"/>
      <c r="AE23" s="6"/>
      <c r="AF23" s="6"/>
      <c r="AG23" s="6"/>
      <c r="AH23" s="7"/>
    </row>
    <row r="24" spans="1:36" ht="33.75" customHeight="1" thickBot="1" x14ac:dyDescent="0.25">
      <c r="P24" s="230"/>
      <c r="Q24" s="231"/>
      <c r="R24" s="231"/>
      <c r="S24" s="231"/>
    </row>
    <row r="25" spans="1:36" ht="51" hidden="1" customHeight="1" thickBot="1" x14ac:dyDescent="0.25">
      <c r="B25" s="209" t="s">
        <v>32</v>
      </c>
      <c r="C25" s="210"/>
      <c r="D25" s="211"/>
      <c r="E25" s="222">
        <f>AG33</f>
        <v>206321.5</v>
      </c>
      <c r="F25" s="223"/>
      <c r="G25" s="223"/>
      <c r="H25" s="223"/>
      <c r="I25" s="223"/>
      <c r="J25" s="223"/>
      <c r="K25" s="223"/>
      <c r="L25" s="223"/>
      <c r="M25" s="223"/>
      <c r="N25" s="223"/>
      <c r="O25" s="223"/>
      <c r="P25" s="232"/>
      <c r="Q25" s="63" t="s">
        <v>30</v>
      </c>
      <c r="R25" s="32"/>
      <c r="S25" s="32"/>
      <c r="T25" s="6"/>
      <c r="U25" s="6"/>
      <c r="V25" s="6"/>
      <c r="W25" s="6"/>
      <c r="X25" s="6"/>
      <c r="Y25" s="6"/>
      <c r="Z25" s="6"/>
      <c r="AA25" s="6"/>
      <c r="AB25" s="6"/>
      <c r="AC25" s="6"/>
      <c r="AD25" s="6"/>
      <c r="AE25" s="6"/>
      <c r="AF25" s="6"/>
      <c r="AG25" s="6"/>
      <c r="AH25" s="7"/>
      <c r="AJ25" s="1"/>
    </row>
    <row r="26" spans="1:36" ht="44.25" customHeight="1" thickBot="1" x14ac:dyDescent="0.25">
      <c r="B26" s="225" t="s">
        <v>72</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27"/>
      <c r="AG26" s="226"/>
      <c r="AH26" s="228"/>
      <c r="AJ26" s="1"/>
    </row>
    <row r="27" spans="1:36" s="1" customFormat="1" ht="23.25" customHeight="1" x14ac:dyDescent="0.2">
      <c r="A27" s="3"/>
      <c r="B27" s="212" t="s">
        <v>47</v>
      </c>
      <c r="C27" s="24"/>
      <c r="D27" s="214" t="s">
        <v>59</v>
      </c>
      <c r="E27" s="214"/>
      <c r="F27" s="214"/>
      <c r="G27" s="214"/>
      <c r="H27" s="216" t="str">
        <f>E23</f>
        <v>五　洋　 太　郎</v>
      </c>
      <c r="I27" s="216"/>
      <c r="J27" s="216"/>
      <c r="K27" s="216"/>
      <c r="L27" s="216"/>
      <c r="M27" s="214" t="s">
        <v>85</v>
      </c>
      <c r="N27" s="214"/>
      <c r="O27" s="214"/>
      <c r="P27" s="214"/>
      <c r="Q27" s="214"/>
      <c r="R27" s="214"/>
      <c r="S27" s="214"/>
      <c r="T27" s="214"/>
      <c r="U27" s="214"/>
      <c r="V27" s="53"/>
      <c r="W27" s="58"/>
      <c r="X27" s="53"/>
      <c r="Y27" s="53"/>
      <c r="Z27" s="53"/>
      <c r="AA27" s="218" t="s">
        <v>46</v>
      </c>
      <c r="AB27" s="219"/>
      <c r="AC27" s="219"/>
      <c r="AD27" s="219"/>
      <c r="AE27" s="198">
        <f>+報奨金全体明細書!AE39</f>
        <v>161</v>
      </c>
      <c r="AF27" s="199"/>
      <c r="AG27" s="202">
        <f>+AE27*1000</f>
        <v>161000</v>
      </c>
      <c r="AH27" s="185"/>
    </row>
    <row r="28" spans="1:36" s="1" customFormat="1" ht="23.25" customHeight="1" thickBot="1" x14ac:dyDescent="0.25">
      <c r="A28" s="3"/>
      <c r="B28" s="213"/>
      <c r="C28" s="24"/>
      <c r="D28" s="215"/>
      <c r="E28" s="215"/>
      <c r="F28" s="215"/>
      <c r="G28" s="215"/>
      <c r="H28" s="217"/>
      <c r="I28" s="217"/>
      <c r="J28" s="217"/>
      <c r="K28" s="217"/>
      <c r="L28" s="217"/>
      <c r="M28" s="215"/>
      <c r="N28" s="215"/>
      <c r="O28" s="215"/>
      <c r="P28" s="215"/>
      <c r="Q28" s="215"/>
      <c r="R28" s="215"/>
      <c r="S28" s="215"/>
      <c r="T28" s="215"/>
      <c r="U28" s="215"/>
      <c r="V28" s="25"/>
      <c r="W28" s="25"/>
      <c r="X28" s="25"/>
      <c r="Y28" s="25"/>
      <c r="Z28" s="25"/>
      <c r="AA28" s="220"/>
      <c r="AB28" s="221"/>
      <c r="AC28" s="221"/>
      <c r="AD28" s="221"/>
      <c r="AE28" s="200"/>
      <c r="AF28" s="201"/>
      <c r="AG28" s="203"/>
      <c r="AH28" s="187"/>
    </row>
    <row r="29" spans="1:36" s="1" customFormat="1" ht="23.25" customHeight="1" x14ac:dyDescent="0.2">
      <c r="A29" s="3"/>
      <c r="B29" s="169" t="s">
        <v>48</v>
      </c>
      <c r="C29" s="13"/>
      <c r="D29" s="171" t="s">
        <v>29</v>
      </c>
      <c r="E29" s="171"/>
      <c r="F29" s="171"/>
      <c r="G29" s="171"/>
      <c r="H29" s="171"/>
      <c r="I29" s="171"/>
      <c r="J29" s="171"/>
      <c r="K29" s="171"/>
      <c r="L29" s="171"/>
      <c r="M29" s="171"/>
      <c r="N29" s="171"/>
      <c r="O29" s="171"/>
      <c r="P29" s="171"/>
      <c r="Q29" s="171"/>
      <c r="R29" s="171"/>
      <c r="S29" s="171"/>
      <c r="T29" s="171"/>
      <c r="U29" s="172"/>
      <c r="V29" s="172"/>
      <c r="W29" s="172"/>
      <c r="X29" s="172"/>
      <c r="Y29" s="172"/>
      <c r="Z29" s="173"/>
      <c r="AA29" s="177" t="s">
        <v>90</v>
      </c>
      <c r="AB29" s="178"/>
      <c r="AC29" s="178"/>
      <c r="AD29" s="178"/>
      <c r="AE29" s="179"/>
      <c r="AF29" s="180"/>
      <c r="AG29" s="184">
        <f>(AG27)*0.165</f>
        <v>26565</v>
      </c>
      <c r="AH29" s="185"/>
    </row>
    <row r="30" spans="1:36" s="1" customFormat="1" ht="23.25" customHeight="1" x14ac:dyDescent="0.2">
      <c r="A30" s="3"/>
      <c r="B30" s="170"/>
      <c r="C30" s="14"/>
      <c r="D30" s="174"/>
      <c r="E30" s="174"/>
      <c r="F30" s="174"/>
      <c r="G30" s="174"/>
      <c r="H30" s="174"/>
      <c r="I30" s="174"/>
      <c r="J30" s="174"/>
      <c r="K30" s="174"/>
      <c r="L30" s="174"/>
      <c r="M30" s="174"/>
      <c r="N30" s="174"/>
      <c r="O30" s="174"/>
      <c r="P30" s="174"/>
      <c r="Q30" s="174"/>
      <c r="R30" s="174"/>
      <c r="S30" s="174"/>
      <c r="T30" s="174"/>
      <c r="U30" s="175"/>
      <c r="V30" s="175"/>
      <c r="W30" s="175"/>
      <c r="X30" s="175"/>
      <c r="Y30" s="175"/>
      <c r="Z30" s="176"/>
      <c r="AA30" s="181"/>
      <c r="AB30" s="182"/>
      <c r="AC30" s="182"/>
      <c r="AD30" s="182"/>
      <c r="AE30" s="182"/>
      <c r="AF30" s="183"/>
      <c r="AG30" s="186"/>
      <c r="AH30" s="187"/>
    </row>
    <row r="31" spans="1:36" s="1" customFormat="1" ht="23.25" customHeight="1" x14ac:dyDescent="0.2">
      <c r="A31" s="3"/>
      <c r="B31" s="169" t="s">
        <v>49</v>
      </c>
      <c r="C31" s="13"/>
      <c r="D31" s="171" t="s">
        <v>10</v>
      </c>
      <c r="E31" s="171"/>
      <c r="F31" s="171"/>
      <c r="G31" s="171"/>
      <c r="H31" s="171"/>
      <c r="I31" s="171"/>
      <c r="J31" s="171"/>
      <c r="K31" s="171"/>
      <c r="L31" s="171"/>
      <c r="M31" s="171"/>
      <c r="N31" s="171"/>
      <c r="O31" s="171"/>
      <c r="P31" s="171"/>
      <c r="Q31" s="171"/>
      <c r="R31" s="171"/>
      <c r="S31" s="171"/>
      <c r="T31" s="171"/>
      <c r="U31" s="171"/>
      <c r="V31" s="171"/>
      <c r="W31" s="171"/>
      <c r="X31" s="171"/>
      <c r="Y31" s="171"/>
      <c r="Z31" s="189"/>
      <c r="AA31" s="177" t="s">
        <v>87</v>
      </c>
      <c r="AB31" s="178"/>
      <c r="AC31" s="178"/>
      <c r="AD31" s="178"/>
      <c r="AE31" s="178"/>
      <c r="AF31" s="192"/>
      <c r="AG31" s="184">
        <f>(AG27+AG29)*0.1</f>
        <v>18756.5</v>
      </c>
      <c r="AH31" s="185"/>
    </row>
    <row r="32" spans="1:36" s="1" customFormat="1" ht="23.25" customHeight="1" thickBot="1" x14ac:dyDescent="0.25">
      <c r="A32" s="3"/>
      <c r="B32" s="188"/>
      <c r="C32" s="15"/>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3"/>
      <c r="AB32" s="194"/>
      <c r="AC32" s="194"/>
      <c r="AD32" s="194"/>
      <c r="AE32" s="194"/>
      <c r="AF32" s="195"/>
      <c r="AG32" s="196"/>
      <c r="AH32" s="197"/>
    </row>
    <row r="33" spans="1:36" s="1" customFormat="1" ht="46.5" customHeight="1" thickTop="1" thickBot="1" x14ac:dyDescent="0.25">
      <c r="A33" s="3"/>
      <c r="B33" s="12"/>
      <c r="C33" s="17"/>
      <c r="D33" s="16"/>
      <c r="E33" s="16"/>
      <c r="F33" s="16"/>
      <c r="G33" s="16"/>
      <c r="H33" s="16"/>
      <c r="I33" s="16"/>
      <c r="J33" s="16"/>
      <c r="K33" s="16"/>
      <c r="L33" s="16"/>
      <c r="M33" s="16"/>
      <c r="N33" s="16"/>
      <c r="O33" s="16"/>
      <c r="P33" s="16"/>
      <c r="Q33" s="16"/>
      <c r="R33" s="16"/>
      <c r="S33" s="16"/>
      <c r="T33" s="16"/>
      <c r="U33" s="16"/>
      <c r="V33" s="16"/>
      <c r="W33" s="16"/>
      <c r="X33" s="16"/>
      <c r="Y33" s="59"/>
      <c r="Z33" s="16"/>
      <c r="AA33" s="164" t="s">
        <v>4</v>
      </c>
      <c r="AB33" s="165"/>
      <c r="AC33" s="165"/>
      <c r="AD33" s="165"/>
      <c r="AE33" s="165"/>
      <c r="AF33" s="166"/>
      <c r="AG33" s="167">
        <f>SUM(AG27:AH32)</f>
        <v>206321.5</v>
      </c>
      <c r="AH33" s="168"/>
    </row>
    <row r="34" spans="1:36" ht="37.5" customHeight="1" thickBot="1" x14ac:dyDescent="0.25">
      <c r="P34" s="38"/>
      <c r="Q34" s="39"/>
      <c r="R34" s="39"/>
      <c r="S34" s="39"/>
      <c r="AJ34" s="1"/>
    </row>
    <row r="35" spans="1:36" s="64" customFormat="1" ht="42.75" customHeight="1" thickBot="1" x14ac:dyDescent="0.25">
      <c r="B35" s="64" t="s">
        <v>65</v>
      </c>
      <c r="C35" s="97" t="s">
        <v>75</v>
      </c>
      <c r="D35" s="100"/>
      <c r="E35" s="101"/>
      <c r="X35" s="229" t="s">
        <v>66</v>
      </c>
      <c r="Y35" s="229"/>
      <c r="Z35" s="229"/>
      <c r="AA35" s="229"/>
      <c r="AJ35" s="1"/>
    </row>
    <row r="36" spans="1:36" s="64" customFormat="1" ht="24" customHeight="1" thickBot="1" x14ac:dyDescent="0.25">
      <c r="AJ36"/>
    </row>
    <row r="37" spans="1:36" s="64" customFormat="1" ht="46.5" customHeight="1" thickBot="1" x14ac:dyDescent="0.25">
      <c r="B37" s="64" t="s">
        <v>23</v>
      </c>
      <c r="C37" s="243">
        <v>46</v>
      </c>
      <c r="D37" s="244"/>
      <c r="F37" s="64" t="s">
        <v>56</v>
      </c>
      <c r="H37" s="129">
        <f>+報奨金全体明細書!AH35</f>
        <v>261</v>
      </c>
      <c r="I37" s="130"/>
      <c r="J37" s="131"/>
      <c r="M37" s="64" t="s">
        <v>58</v>
      </c>
      <c r="P37" s="245">
        <f>+C37/H37</f>
        <v>0.17624521072796934</v>
      </c>
      <c r="Q37" s="246"/>
      <c r="R37" s="247"/>
      <c r="U37" s="64" t="s">
        <v>84</v>
      </c>
      <c r="X37" s="234">
        <f>+ROUNDDOWN(AG27*P37,0)</f>
        <v>28375</v>
      </c>
      <c r="Y37" s="238"/>
      <c r="Z37" s="238"/>
      <c r="AA37" s="235"/>
      <c r="AC37" s="229"/>
      <c r="AD37" s="229"/>
      <c r="AJ37"/>
    </row>
    <row r="38" spans="1:36" s="64" customFormat="1" ht="18" customHeight="1" thickBot="1" x14ac:dyDescent="0.25">
      <c r="AJ38"/>
    </row>
    <row r="39" spans="1:36" s="64" customFormat="1" ht="46.5" customHeight="1" thickBot="1" x14ac:dyDescent="0.25">
      <c r="U39" s="64" t="s">
        <v>60</v>
      </c>
      <c r="X39" s="234">
        <f>+ROUNDDOWN(AG29*P37,0)</f>
        <v>4681</v>
      </c>
      <c r="Y39" s="238"/>
      <c r="Z39" s="238"/>
      <c r="AA39" s="235"/>
      <c r="AC39" s="229"/>
      <c r="AD39" s="229"/>
      <c r="AJ39" s="1"/>
    </row>
    <row r="40" spans="1:36" s="64" customFormat="1" ht="14.25" customHeight="1" thickBot="1" x14ac:dyDescent="0.25">
      <c r="AJ40" s="1"/>
    </row>
    <row r="41" spans="1:36" s="64" customFormat="1" ht="46.5" customHeight="1" thickBot="1" x14ac:dyDescent="0.25">
      <c r="U41" s="64" t="s">
        <v>62</v>
      </c>
      <c r="X41" s="234">
        <f>ROUNDDOWN(AG31*P37,0)</f>
        <v>3305</v>
      </c>
      <c r="Y41" s="238"/>
      <c r="Z41" s="238"/>
      <c r="AA41" s="235"/>
      <c r="AC41" s="229"/>
      <c r="AD41" s="229"/>
      <c r="AJ41" s="1"/>
    </row>
    <row r="42" spans="1:36" s="64" customFormat="1" ht="20.25" customHeight="1" thickBot="1" x14ac:dyDescent="0.25">
      <c r="AJ42" s="1"/>
    </row>
    <row r="43" spans="1:36" s="64" customFormat="1" ht="46.5" customHeight="1" thickBot="1" x14ac:dyDescent="0.25">
      <c r="U43" s="64" t="s">
        <v>63</v>
      </c>
      <c r="X43" s="234">
        <f>+X37+X39+X41</f>
        <v>36361</v>
      </c>
      <c r="Y43" s="239"/>
      <c r="Z43" s="239"/>
      <c r="AA43" s="240"/>
      <c r="AC43" s="229"/>
      <c r="AD43" s="229"/>
      <c r="AJ43" s="1"/>
    </row>
    <row r="44" spans="1:36" s="64" customFormat="1" ht="46.5" customHeight="1" x14ac:dyDescent="0.2">
      <c r="AJ44" s="1"/>
    </row>
    <row r="45" spans="1:36" s="64" customFormat="1" ht="46.5" customHeight="1" x14ac:dyDescent="0.2">
      <c r="AJ45" s="1"/>
    </row>
    <row r="46" spans="1:36" s="64" customFormat="1" ht="46.5" customHeight="1" x14ac:dyDescent="0.2">
      <c r="AJ46"/>
    </row>
    <row r="47" spans="1:36" s="64" customFormat="1" ht="46.5" customHeight="1" x14ac:dyDescent="0.2">
      <c r="AJ47"/>
    </row>
    <row r="48" spans="1:36" s="64" customFormat="1" ht="46.5" customHeight="1" x14ac:dyDescent="0.2">
      <c r="AJ48"/>
    </row>
    <row r="49" spans="36:36" s="64" customFormat="1" ht="46.5" customHeight="1" x14ac:dyDescent="0.2">
      <c r="AJ49"/>
    </row>
    <row r="50" spans="36:36" s="64" customFormat="1" ht="46.5" customHeight="1" x14ac:dyDescent="0.2">
      <c r="AJ50"/>
    </row>
    <row r="51" spans="36:36" s="64" customFormat="1" ht="46.5" customHeight="1" x14ac:dyDescent="0.2">
      <c r="AJ51"/>
    </row>
    <row r="52" spans="36:36" s="64" customFormat="1" ht="46.5" customHeight="1" x14ac:dyDescent="0.2">
      <c r="AJ52"/>
    </row>
    <row r="53" spans="36:36" s="64" customFormat="1" ht="46.5" customHeight="1" x14ac:dyDescent="0.2">
      <c r="AJ53"/>
    </row>
    <row r="54" spans="36:36" s="64" customFormat="1" ht="46.5" customHeight="1" x14ac:dyDescent="0.2">
      <c r="AJ54"/>
    </row>
    <row r="55" spans="36:36" s="64" customFormat="1" ht="46.5" customHeight="1" x14ac:dyDescent="0.2">
      <c r="AJ55"/>
    </row>
    <row r="56" spans="36:36" s="64" customFormat="1" ht="46.5" customHeight="1" x14ac:dyDescent="0.2">
      <c r="AJ56"/>
    </row>
    <row r="57" spans="36:36" s="64" customFormat="1" ht="46.5" customHeight="1" x14ac:dyDescent="0.2">
      <c r="AJ57"/>
    </row>
    <row r="58" spans="36:36" s="64" customFormat="1" ht="46.5" customHeight="1" x14ac:dyDescent="0.2">
      <c r="AJ58"/>
    </row>
    <row r="59" spans="36:36" s="64" customFormat="1" ht="46.5" customHeight="1" x14ac:dyDescent="0.2">
      <c r="AJ59"/>
    </row>
    <row r="60" spans="36:36" s="64" customFormat="1" ht="46.5" customHeight="1" x14ac:dyDescent="0.2">
      <c r="AJ60"/>
    </row>
    <row r="61" spans="36:36" s="64" customFormat="1" ht="46.5" customHeight="1" x14ac:dyDescent="0.2">
      <c r="AJ61"/>
    </row>
    <row r="62" spans="36:36" s="64" customFormat="1" ht="46.5" customHeight="1" x14ac:dyDescent="0.2">
      <c r="AJ62"/>
    </row>
    <row r="63" spans="36:36" s="64" customFormat="1" ht="46.5" customHeight="1" x14ac:dyDescent="0.2">
      <c r="AJ63"/>
    </row>
    <row r="64" spans="36:36" s="64" customFormat="1" ht="46.5" customHeight="1" x14ac:dyDescent="0.2">
      <c r="AJ64"/>
    </row>
    <row r="65" spans="36:36" s="64" customFormat="1" ht="46.5" customHeight="1" x14ac:dyDescent="0.2">
      <c r="AJ65"/>
    </row>
    <row r="66" spans="36:36" s="64" customFormat="1" ht="46.5" customHeight="1" x14ac:dyDescent="0.2">
      <c r="AJ66"/>
    </row>
    <row r="67" spans="36:36" s="64" customFormat="1" ht="46.5" customHeight="1" x14ac:dyDescent="0.2">
      <c r="AJ67"/>
    </row>
    <row r="68" spans="36:36" s="64" customFormat="1" ht="46.5" customHeight="1" x14ac:dyDescent="0.2">
      <c r="AJ68"/>
    </row>
    <row r="69" spans="36:36" s="64" customFormat="1" ht="46.5" customHeight="1" x14ac:dyDescent="0.2">
      <c r="AJ69"/>
    </row>
    <row r="70" spans="36:36" s="64" customFormat="1" ht="46.5" customHeight="1" x14ac:dyDescent="0.2">
      <c r="AJ70"/>
    </row>
    <row r="71" spans="36:36" s="64" customFormat="1" ht="20.100000000000001" customHeight="1" x14ac:dyDescent="0.2">
      <c r="AJ71"/>
    </row>
    <row r="72" spans="36:36" s="64" customFormat="1" ht="20.100000000000001" customHeight="1" x14ac:dyDescent="0.2">
      <c r="AJ72"/>
    </row>
  </sheetData>
  <mergeCells count="50">
    <mergeCell ref="X39:AA39"/>
    <mergeCell ref="AC39:AD39"/>
    <mergeCell ref="X41:AA41"/>
    <mergeCell ref="AC41:AD41"/>
    <mergeCell ref="X43:AA43"/>
    <mergeCell ref="AC43:AD43"/>
    <mergeCell ref="C37:D37"/>
    <mergeCell ref="H37:J37"/>
    <mergeCell ref="P37:R37"/>
    <mergeCell ref="X37:AA37"/>
    <mergeCell ref="AC37:AD37"/>
    <mergeCell ref="X35:AA35"/>
    <mergeCell ref="AA29:AF30"/>
    <mergeCell ref="AG29:AH30"/>
    <mergeCell ref="AA33:AF33"/>
    <mergeCell ref="AG33:AH33"/>
    <mergeCell ref="B31:B32"/>
    <mergeCell ref="D31:Z32"/>
    <mergeCell ref="AA31:AF32"/>
    <mergeCell ref="AG31:AH32"/>
    <mergeCell ref="B27:B28"/>
    <mergeCell ref="D27:G28"/>
    <mergeCell ref="H27:L28"/>
    <mergeCell ref="M27:U28"/>
    <mergeCell ref="AA27:AD28"/>
    <mergeCell ref="AE27:AF28"/>
    <mergeCell ref="AG27:AH28"/>
    <mergeCell ref="B29:B30"/>
    <mergeCell ref="D29:Z30"/>
    <mergeCell ref="B26:AH26"/>
    <mergeCell ref="B18:P18"/>
    <mergeCell ref="B19:C19"/>
    <mergeCell ref="B20:C20"/>
    <mergeCell ref="I20:J20"/>
    <mergeCell ref="B21:C21"/>
    <mergeCell ref="B23:D23"/>
    <mergeCell ref="E23:P23"/>
    <mergeCell ref="P24:S24"/>
    <mergeCell ref="B25:D25"/>
    <mergeCell ref="E25:P25"/>
    <mergeCell ref="AC18:AH18"/>
    <mergeCell ref="AC19:AD21"/>
    <mergeCell ref="B16:AI16"/>
    <mergeCell ref="L1:O1"/>
    <mergeCell ref="B2:AI2"/>
    <mergeCell ref="H7:I7"/>
    <mergeCell ref="H8:I8"/>
    <mergeCell ref="B10:T11"/>
    <mergeCell ref="B12:B13"/>
    <mergeCell ref="C12:F13"/>
  </mergeCells>
  <phoneticPr fontId="2"/>
  <pageMargins left="0.39370078740157483" right="0.15748031496062992" top="0.84" bottom="0.27559055118110237" header="0.19685039370078741" footer="0.23622047244094491"/>
  <pageSetup paperSize="9" scale="4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J72"/>
  <sheetViews>
    <sheetView view="pageBreakPreview" zoomScale="40" zoomScaleNormal="40" zoomScaleSheetLayoutView="40" workbookViewId="0">
      <selection activeCell="D29" sqref="D29:Z30"/>
    </sheetView>
  </sheetViews>
  <sheetFormatPr defaultRowHeight="20.100000000000001" customHeight="1" x14ac:dyDescent="0.2"/>
  <cols>
    <col min="1" max="1" width="5" customWidth="1"/>
    <col min="2" max="2" width="23.109375" customWidth="1"/>
    <col min="3" max="3" width="10.88671875" customWidth="1"/>
    <col min="4" max="4" width="14.88671875" customWidth="1"/>
    <col min="5" max="5" width="10.88671875" customWidth="1"/>
    <col min="6" max="7" width="10.21875" customWidth="1"/>
    <col min="8" max="19" width="7.33203125" customWidth="1"/>
    <col min="20" max="23" width="10.21875" customWidth="1"/>
    <col min="24" max="26" width="7.33203125" customWidth="1"/>
    <col min="27" max="29" width="10.44140625" customWidth="1"/>
    <col min="30" max="30" width="9.44140625" customWidth="1"/>
    <col min="31" max="33" width="10.44140625" customWidth="1"/>
    <col min="34" max="34" width="26.44140625" customWidth="1"/>
    <col min="35" max="35" width="7.33203125" customWidth="1"/>
  </cols>
  <sheetData>
    <row r="1" spans="2:36" ht="39.75" customHeight="1" x14ac:dyDescent="0.2">
      <c r="L1" s="118"/>
      <c r="M1" s="118"/>
      <c r="N1" s="118"/>
      <c r="O1" s="118"/>
      <c r="AH1" s="107" t="s">
        <v>92</v>
      </c>
    </row>
    <row r="2" spans="2:36" ht="43.5" customHeight="1" x14ac:dyDescent="0.2">
      <c r="B2" s="119" t="s">
        <v>78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2:36" ht="30" hidden="1" customHeight="1" x14ac:dyDescent="0.2"/>
    <row r="4" spans="2:36" ht="34.5" customHeight="1" x14ac:dyDescent="0.2">
      <c r="AI4" s="11"/>
    </row>
    <row r="5" spans="2:36" ht="25.5" customHeight="1" x14ac:dyDescent="0.2">
      <c r="B5" s="52" t="s">
        <v>2</v>
      </c>
      <c r="X5" s="103" t="s">
        <v>38</v>
      </c>
      <c r="Y5" s="104"/>
      <c r="Z5" s="105"/>
      <c r="AA5" s="104"/>
      <c r="AB5" s="51"/>
      <c r="AC5" s="51"/>
      <c r="AD5" s="51"/>
      <c r="AE5" s="51"/>
      <c r="AF5" s="51"/>
      <c r="AG5" s="4"/>
      <c r="AH5" s="5"/>
      <c r="AI5" s="11"/>
    </row>
    <row r="6" spans="2:36" ht="42" customHeight="1" x14ac:dyDescent="0.2">
      <c r="H6" s="2"/>
      <c r="M6" s="2"/>
      <c r="X6" s="22"/>
      <c r="Z6" s="36"/>
      <c r="AH6" s="10"/>
      <c r="AI6" s="11"/>
    </row>
    <row r="7" spans="2:36" ht="15.75" customHeight="1" x14ac:dyDescent="0.2">
      <c r="H7" s="121"/>
      <c r="I7" s="121"/>
      <c r="M7" s="2"/>
      <c r="X7" s="9"/>
      <c r="AH7" s="10"/>
      <c r="AI7" s="11"/>
    </row>
    <row r="8" spans="2:36" ht="20.25" customHeight="1" x14ac:dyDescent="0.2">
      <c r="H8" s="121"/>
      <c r="I8" s="121"/>
      <c r="M8" s="2"/>
      <c r="X8" s="9"/>
      <c r="Y8" s="44"/>
      <c r="Z8" s="44"/>
      <c r="AA8" s="44"/>
      <c r="AB8" s="44"/>
      <c r="AC8" s="44"/>
      <c r="AD8" s="44"/>
      <c r="AE8" s="44"/>
      <c r="AF8" s="44"/>
      <c r="AH8" s="41"/>
      <c r="AI8" s="11"/>
    </row>
    <row r="9" spans="2:36" ht="50.25" customHeight="1" x14ac:dyDescent="0.2">
      <c r="B9" s="21" t="s">
        <v>11</v>
      </c>
      <c r="M9" s="2"/>
      <c r="X9" s="9"/>
      <c r="AH9" s="23"/>
      <c r="AI9" s="11"/>
    </row>
    <row r="10" spans="2:36" ht="15" customHeight="1" x14ac:dyDescent="0.2">
      <c r="B10" s="122" t="s">
        <v>80</v>
      </c>
      <c r="C10" s="122"/>
      <c r="D10" s="122"/>
      <c r="E10" s="122"/>
      <c r="F10" s="122"/>
      <c r="G10" s="122"/>
      <c r="H10" s="122"/>
      <c r="I10" s="122"/>
      <c r="J10" s="122"/>
      <c r="K10" s="122"/>
      <c r="L10" s="122"/>
      <c r="M10" s="122"/>
      <c r="N10" s="122"/>
      <c r="O10" s="122"/>
      <c r="P10" s="122"/>
      <c r="Q10" s="122"/>
      <c r="R10" s="122"/>
      <c r="S10" s="122"/>
      <c r="T10" s="122"/>
      <c r="X10" s="9"/>
      <c r="AG10" s="11"/>
      <c r="AH10" s="10"/>
      <c r="AI10" s="11"/>
    </row>
    <row r="11" spans="2:36" ht="26.25" customHeight="1" x14ac:dyDescent="0.2">
      <c r="B11" s="122"/>
      <c r="C11" s="122"/>
      <c r="D11" s="122"/>
      <c r="E11" s="122"/>
      <c r="F11" s="122"/>
      <c r="G11" s="122"/>
      <c r="H11" s="122"/>
      <c r="I11" s="122"/>
      <c r="J11" s="122"/>
      <c r="K11" s="122"/>
      <c r="L11" s="122"/>
      <c r="M11" s="122"/>
      <c r="N11" s="122"/>
      <c r="O11" s="122"/>
      <c r="P11" s="122"/>
      <c r="Q11" s="122"/>
      <c r="R11" s="122"/>
      <c r="S11" s="122"/>
      <c r="T11" s="122"/>
      <c r="W11" s="11"/>
      <c r="X11" s="54"/>
      <c r="Y11" s="11"/>
      <c r="Z11" s="11"/>
      <c r="AA11" s="11"/>
      <c r="AB11" s="11"/>
      <c r="AC11" s="11"/>
      <c r="AD11" s="11"/>
      <c r="AH11" s="10"/>
      <c r="AI11" s="11"/>
      <c r="AJ11" s="111" t="s">
        <v>91</v>
      </c>
    </row>
    <row r="12" spans="2:36" s="11" customFormat="1" ht="13.5" customHeight="1" x14ac:dyDescent="0.2">
      <c r="B12" s="114" t="s">
        <v>81</v>
      </c>
      <c r="C12" s="116">
        <v>43089</v>
      </c>
      <c r="D12" s="117"/>
      <c r="E12" s="117"/>
      <c r="F12" s="117"/>
      <c r="X12" s="54"/>
      <c r="AH12" s="55"/>
    </row>
    <row r="13" spans="2:36" s="11" customFormat="1" ht="27" customHeight="1" x14ac:dyDescent="0.2">
      <c r="B13" s="115"/>
      <c r="C13" s="115"/>
      <c r="D13" s="115"/>
      <c r="E13" s="115"/>
      <c r="F13" s="115"/>
      <c r="X13" s="56"/>
      <c r="Y13" s="37"/>
      <c r="Z13" s="37"/>
      <c r="AA13" s="37"/>
      <c r="AB13" s="37"/>
      <c r="AC13" s="37"/>
      <c r="AD13" s="37"/>
      <c r="AE13" s="37"/>
      <c r="AF13" s="37"/>
      <c r="AG13" s="37"/>
      <c r="AH13" s="57"/>
    </row>
    <row r="14" spans="2:36" ht="9.75" hidden="1" customHeight="1" x14ac:dyDescent="0.2"/>
    <row r="15" spans="2:36" ht="12" hidden="1" customHeight="1" x14ac:dyDescent="0.2"/>
    <row r="16" spans="2:36" ht="34.5" hidden="1" customHeight="1" x14ac:dyDescent="0.2">
      <c r="B16" s="134" t="s">
        <v>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row>
    <row r="17" spans="1:36" ht="27.75" customHeight="1" thickBot="1" x14ac:dyDescent="0.25"/>
    <row r="18" spans="1:36" ht="48.75" customHeight="1" thickBot="1" x14ac:dyDescent="0.25">
      <c r="B18" s="132" t="s">
        <v>37</v>
      </c>
      <c r="C18" s="135"/>
      <c r="D18" s="135"/>
      <c r="E18" s="135"/>
      <c r="F18" s="135"/>
      <c r="G18" s="135"/>
      <c r="H18" s="135"/>
      <c r="I18" s="135"/>
      <c r="J18" s="135"/>
      <c r="K18" s="135"/>
      <c r="L18" s="135"/>
      <c r="M18" s="135"/>
      <c r="N18" s="135"/>
      <c r="O18" s="135"/>
      <c r="P18" s="133"/>
      <c r="Q18" s="46"/>
      <c r="R18" s="21"/>
      <c r="S18" s="21"/>
      <c r="T18" s="21"/>
      <c r="U18" s="21"/>
      <c r="V18" s="21"/>
      <c r="W18" s="21"/>
      <c r="X18" s="21"/>
      <c r="Y18" s="21"/>
      <c r="Z18" s="21"/>
      <c r="AA18" s="21"/>
      <c r="AC18" s="136" t="s">
        <v>88</v>
      </c>
      <c r="AD18" s="137"/>
      <c r="AE18" s="137"/>
      <c r="AF18" s="137"/>
      <c r="AG18" s="137"/>
      <c r="AH18" s="138"/>
    </row>
    <row r="19" spans="1:36" ht="48.75" customHeight="1" thickBot="1" x14ac:dyDescent="0.25">
      <c r="B19" s="132" t="s">
        <v>6</v>
      </c>
      <c r="C19" s="133"/>
      <c r="D19" s="60"/>
      <c r="E19" s="95" t="str">
        <f>+報奨金全体明細書!E19</f>
        <v xml:space="preserve">※ ※ ※ ※ ※ ※ ※ ※ </v>
      </c>
      <c r="F19" s="49"/>
      <c r="G19" s="49"/>
      <c r="H19" s="95"/>
      <c r="I19" s="20"/>
      <c r="J19" s="20"/>
      <c r="K19" s="6"/>
      <c r="L19" s="6"/>
      <c r="M19" s="47"/>
      <c r="N19" s="47"/>
      <c r="O19" s="47"/>
      <c r="P19" s="7"/>
      <c r="Q19" s="50"/>
      <c r="R19" s="113"/>
      <c r="S19" s="113"/>
      <c r="T19" s="113"/>
      <c r="U19" s="113"/>
      <c r="V19" s="113"/>
      <c r="W19" s="113"/>
      <c r="X19" s="113"/>
      <c r="Y19" s="113"/>
      <c r="Z19" s="113"/>
      <c r="AA19" s="113"/>
      <c r="AC19" s="139" t="s">
        <v>89</v>
      </c>
      <c r="AD19" s="140"/>
      <c r="AE19" s="42"/>
      <c r="AF19" s="42"/>
      <c r="AG19" s="42"/>
      <c r="AH19" s="43"/>
    </row>
    <row r="20" spans="1:36" ht="48.75" customHeight="1" thickBot="1" x14ac:dyDescent="0.25">
      <c r="B20" s="132" t="s">
        <v>35</v>
      </c>
      <c r="C20" s="133"/>
      <c r="D20" s="60"/>
      <c r="E20" s="96" t="str">
        <f>+報奨金全体明細書!E20</f>
        <v>五　洋　 太　郎</v>
      </c>
      <c r="F20" s="96"/>
      <c r="G20" s="96"/>
      <c r="H20" s="96"/>
      <c r="I20" s="132" t="s">
        <v>8</v>
      </c>
      <c r="J20" s="133"/>
      <c r="K20" s="96"/>
      <c r="L20" s="95" t="str">
        <f>+報奨金全体明細書!L20</f>
        <v>とび土工</v>
      </c>
      <c r="M20" s="47"/>
      <c r="N20" s="47"/>
      <c r="O20" s="47"/>
      <c r="P20" s="7"/>
      <c r="Q20" s="46"/>
      <c r="R20" s="112"/>
      <c r="S20" s="112"/>
      <c r="AC20" s="141"/>
      <c r="AD20" s="142"/>
      <c r="AH20" s="110"/>
    </row>
    <row r="21" spans="1:36" ht="48.75" customHeight="1" thickBot="1" x14ac:dyDescent="0.25">
      <c r="B21" s="132" t="s">
        <v>1</v>
      </c>
      <c r="C21" s="133"/>
      <c r="D21" s="60"/>
      <c r="E21" s="95" t="str">
        <f>+報奨金全体明細書!E21</f>
        <v>○　○　工　業　株　式　会　社　（申請会社と同じ）</v>
      </c>
      <c r="F21" s="49"/>
      <c r="G21" s="49"/>
      <c r="H21" s="95"/>
      <c r="I21" s="20"/>
      <c r="J21" s="20"/>
      <c r="K21" s="6"/>
      <c r="L21" s="6"/>
      <c r="M21" s="47"/>
      <c r="N21" s="47"/>
      <c r="O21" s="47"/>
      <c r="P21" s="7"/>
      <c r="Q21" s="50"/>
      <c r="AC21" s="143"/>
      <c r="AD21" s="144"/>
      <c r="AE21" s="32"/>
      <c r="AF21" s="32"/>
      <c r="AG21" s="32"/>
      <c r="AH21" s="33"/>
    </row>
    <row r="22" spans="1:36" ht="19.5" customHeight="1" x14ac:dyDescent="0.2"/>
    <row r="23" spans="1:36" ht="46.5" hidden="1" customHeight="1" thickBot="1" x14ac:dyDescent="0.25">
      <c r="B23" s="123" t="s">
        <v>12</v>
      </c>
      <c r="C23" s="124"/>
      <c r="D23" s="125"/>
      <c r="E23" s="126" t="str">
        <f>E20</f>
        <v>五　洋　 太　郎</v>
      </c>
      <c r="F23" s="127"/>
      <c r="G23" s="127"/>
      <c r="H23" s="127"/>
      <c r="I23" s="127"/>
      <c r="J23" s="127"/>
      <c r="K23" s="127"/>
      <c r="L23" s="127"/>
      <c r="M23" s="127"/>
      <c r="N23" s="127"/>
      <c r="O23" s="127"/>
      <c r="P23" s="233"/>
      <c r="Q23" s="62" t="s">
        <v>31</v>
      </c>
      <c r="R23" s="42"/>
      <c r="S23" s="42"/>
      <c r="T23" s="6"/>
      <c r="U23" s="6"/>
      <c r="V23" s="6"/>
      <c r="W23" s="6"/>
      <c r="X23" s="6"/>
      <c r="Y23" s="6"/>
      <c r="Z23" s="6"/>
      <c r="AA23" s="6"/>
      <c r="AB23" s="6"/>
      <c r="AC23" s="6"/>
      <c r="AD23" s="6"/>
      <c r="AE23" s="6"/>
      <c r="AF23" s="6"/>
      <c r="AG23" s="6"/>
      <c r="AH23" s="7"/>
    </row>
    <row r="24" spans="1:36" ht="33.75" customHeight="1" thickBot="1" x14ac:dyDescent="0.25">
      <c r="P24" s="230"/>
      <c r="Q24" s="231"/>
      <c r="R24" s="231"/>
      <c r="S24" s="231"/>
    </row>
    <row r="25" spans="1:36" ht="51" hidden="1" customHeight="1" thickBot="1" x14ac:dyDescent="0.25">
      <c r="B25" s="209" t="s">
        <v>32</v>
      </c>
      <c r="C25" s="210"/>
      <c r="D25" s="211"/>
      <c r="E25" s="222">
        <f>AG33</f>
        <v>206321.5</v>
      </c>
      <c r="F25" s="223"/>
      <c r="G25" s="223"/>
      <c r="H25" s="223"/>
      <c r="I25" s="223"/>
      <c r="J25" s="223"/>
      <c r="K25" s="223"/>
      <c r="L25" s="223"/>
      <c r="M25" s="223"/>
      <c r="N25" s="223"/>
      <c r="O25" s="223"/>
      <c r="P25" s="232"/>
      <c r="Q25" s="63" t="s">
        <v>30</v>
      </c>
      <c r="R25" s="32"/>
      <c r="S25" s="32"/>
      <c r="T25" s="6"/>
      <c r="U25" s="6"/>
      <c r="V25" s="6"/>
      <c r="W25" s="6"/>
      <c r="X25" s="6"/>
      <c r="Y25" s="6"/>
      <c r="Z25" s="6"/>
      <c r="AA25" s="6"/>
      <c r="AB25" s="6"/>
      <c r="AC25" s="6"/>
      <c r="AD25" s="6"/>
      <c r="AE25" s="6"/>
      <c r="AF25" s="6"/>
      <c r="AG25" s="6"/>
      <c r="AH25" s="7"/>
      <c r="AJ25" s="1"/>
    </row>
    <row r="26" spans="1:36" ht="44.25" customHeight="1" thickBot="1" x14ac:dyDescent="0.25">
      <c r="B26" s="225" t="s">
        <v>72</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27"/>
      <c r="AG26" s="226"/>
      <c r="AH26" s="228"/>
      <c r="AJ26" s="1"/>
    </row>
    <row r="27" spans="1:36" s="1" customFormat="1" ht="23.25" customHeight="1" x14ac:dyDescent="0.2">
      <c r="A27" s="3"/>
      <c r="B27" s="212" t="s">
        <v>47</v>
      </c>
      <c r="C27" s="24"/>
      <c r="D27" s="214" t="s">
        <v>59</v>
      </c>
      <c r="E27" s="214"/>
      <c r="F27" s="214"/>
      <c r="G27" s="214"/>
      <c r="H27" s="216" t="str">
        <f>E23</f>
        <v>五　洋　 太　郎</v>
      </c>
      <c r="I27" s="216"/>
      <c r="J27" s="216"/>
      <c r="K27" s="216"/>
      <c r="L27" s="216"/>
      <c r="M27" s="214" t="s">
        <v>85</v>
      </c>
      <c r="N27" s="214"/>
      <c r="O27" s="214"/>
      <c r="P27" s="214"/>
      <c r="Q27" s="214"/>
      <c r="R27" s="214"/>
      <c r="S27" s="214"/>
      <c r="T27" s="214"/>
      <c r="U27" s="214"/>
      <c r="V27" s="53"/>
      <c r="W27" s="58"/>
      <c r="X27" s="53"/>
      <c r="Y27" s="53"/>
      <c r="Z27" s="53"/>
      <c r="AA27" s="218" t="s">
        <v>46</v>
      </c>
      <c r="AB27" s="219"/>
      <c r="AC27" s="219"/>
      <c r="AD27" s="219"/>
      <c r="AE27" s="198">
        <f>+報奨金全体明細書!AE39</f>
        <v>161</v>
      </c>
      <c r="AF27" s="199"/>
      <c r="AG27" s="202">
        <f>+AE27*1000</f>
        <v>161000</v>
      </c>
      <c r="AH27" s="185"/>
    </row>
    <row r="28" spans="1:36" s="1" customFormat="1" ht="23.25" customHeight="1" thickBot="1" x14ac:dyDescent="0.25">
      <c r="A28" s="3"/>
      <c r="B28" s="213"/>
      <c r="C28" s="24"/>
      <c r="D28" s="215"/>
      <c r="E28" s="215"/>
      <c r="F28" s="215"/>
      <c r="G28" s="215"/>
      <c r="H28" s="217"/>
      <c r="I28" s="217"/>
      <c r="J28" s="217"/>
      <c r="K28" s="217"/>
      <c r="L28" s="217"/>
      <c r="M28" s="215"/>
      <c r="N28" s="215"/>
      <c r="O28" s="215"/>
      <c r="P28" s="215"/>
      <c r="Q28" s="215"/>
      <c r="R28" s="215"/>
      <c r="S28" s="215"/>
      <c r="T28" s="215"/>
      <c r="U28" s="215"/>
      <c r="V28" s="25"/>
      <c r="W28" s="25"/>
      <c r="X28" s="25"/>
      <c r="Y28" s="25"/>
      <c r="Z28" s="25"/>
      <c r="AA28" s="220"/>
      <c r="AB28" s="221"/>
      <c r="AC28" s="221"/>
      <c r="AD28" s="221"/>
      <c r="AE28" s="200"/>
      <c r="AF28" s="201"/>
      <c r="AG28" s="203"/>
      <c r="AH28" s="187"/>
    </row>
    <row r="29" spans="1:36" s="1" customFormat="1" ht="23.25" customHeight="1" x14ac:dyDescent="0.2">
      <c r="A29" s="3"/>
      <c r="B29" s="169" t="s">
        <v>48</v>
      </c>
      <c r="C29" s="13"/>
      <c r="D29" s="171" t="s">
        <v>29</v>
      </c>
      <c r="E29" s="171"/>
      <c r="F29" s="171"/>
      <c r="G29" s="171"/>
      <c r="H29" s="171"/>
      <c r="I29" s="171"/>
      <c r="J29" s="171"/>
      <c r="K29" s="171"/>
      <c r="L29" s="171"/>
      <c r="M29" s="171"/>
      <c r="N29" s="171"/>
      <c r="O29" s="171"/>
      <c r="P29" s="171"/>
      <c r="Q29" s="171"/>
      <c r="R29" s="171"/>
      <c r="S29" s="171"/>
      <c r="T29" s="171"/>
      <c r="U29" s="172"/>
      <c r="V29" s="172"/>
      <c r="W29" s="172"/>
      <c r="X29" s="172"/>
      <c r="Y29" s="172"/>
      <c r="Z29" s="173"/>
      <c r="AA29" s="177" t="s">
        <v>90</v>
      </c>
      <c r="AB29" s="178"/>
      <c r="AC29" s="178"/>
      <c r="AD29" s="178"/>
      <c r="AE29" s="179"/>
      <c r="AF29" s="180"/>
      <c r="AG29" s="184">
        <f>(AG27)*0.165</f>
        <v>26565</v>
      </c>
      <c r="AH29" s="185"/>
    </row>
    <row r="30" spans="1:36" s="1" customFormat="1" ht="23.25" customHeight="1" x14ac:dyDescent="0.2">
      <c r="A30" s="3"/>
      <c r="B30" s="170"/>
      <c r="C30" s="14"/>
      <c r="D30" s="174"/>
      <c r="E30" s="174"/>
      <c r="F30" s="174"/>
      <c r="G30" s="174"/>
      <c r="H30" s="174"/>
      <c r="I30" s="174"/>
      <c r="J30" s="174"/>
      <c r="K30" s="174"/>
      <c r="L30" s="174"/>
      <c r="M30" s="174"/>
      <c r="N30" s="174"/>
      <c r="O30" s="174"/>
      <c r="P30" s="174"/>
      <c r="Q30" s="174"/>
      <c r="R30" s="174"/>
      <c r="S30" s="174"/>
      <c r="T30" s="174"/>
      <c r="U30" s="175"/>
      <c r="V30" s="175"/>
      <c r="W30" s="175"/>
      <c r="X30" s="175"/>
      <c r="Y30" s="175"/>
      <c r="Z30" s="176"/>
      <c r="AA30" s="181"/>
      <c r="AB30" s="182"/>
      <c r="AC30" s="182"/>
      <c r="AD30" s="182"/>
      <c r="AE30" s="182"/>
      <c r="AF30" s="183"/>
      <c r="AG30" s="186"/>
      <c r="AH30" s="187"/>
    </row>
    <row r="31" spans="1:36" s="1" customFormat="1" ht="23.25" customHeight="1" x14ac:dyDescent="0.2">
      <c r="A31" s="3"/>
      <c r="B31" s="169" t="s">
        <v>49</v>
      </c>
      <c r="C31" s="13"/>
      <c r="D31" s="171" t="s">
        <v>10</v>
      </c>
      <c r="E31" s="171"/>
      <c r="F31" s="171"/>
      <c r="G31" s="171"/>
      <c r="H31" s="171"/>
      <c r="I31" s="171"/>
      <c r="J31" s="171"/>
      <c r="K31" s="171"/>
      <c r="L31" s="171"/>
      <c r="M31" s="171"/>
      <c r="N31" s="171"/>
      <c r="O31" s="171"/>
      <c r="P31" s="171"/>
      <c r="Q31" s="171"/>
      <c r="R31" s="171"/>
      <c r="S31" s="171"/>
      <c r="T31" s="171"/>
      <c r="U31" s="171"/>
      <c r="V31" s="171"/>
      <c r="W31" s="171"/>
      <c r="X31" s="171"/>
      <c r="Y31" s="171"/>
      <c r="Z31" s="189"/>
      <c r="AA31" s="177" t="s">
        <v>87</v>
      </c>
      <c r="AB31" s="178"/>
      <c r="AC31" s="178"/>
      <c r="AD31" s="178"/>
      <c r="AE31" s="178"/>
      <c r="AF31" s="192"/>
      <c r="AG31" s="184">
        <f>(AG27+AG29)*0.1</f>
        <v>18756.5</v>
      </c>
      <c r="AH31" s="185"/>
    </row>
    <row r="32" spans="1:36" s="1" customFormat="1" ht="23.25" customHeight="1" thickBot="1" x14ac:dyDescent="0.25">
      <c r="A32" s="3"/>
      <c r="B32" s="188"/>
      <c r="C32" s="15"/>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3"/>
      <c r="AB32" s="194"/>
      <c r="AC32" s="194"/>
      <c r="AD32" s="194"/>
      <c r="AE32" s="194"/>
      <c r="AF32" s="195"/>
      <c r="AG32" s="196"/>
      <c r="AH32" s="197"/>
    </row>
    <row r="33" spans="1:36" s="1" customFormat="1" ht="46.5" customHeight="1" thickTop="1" thickBot="1" x14ac:dyDescent="0.25">
      <c r="A33" s="3"/>
      <c r="B33" s="12"/>
      <c r="C33" s="17"/>
      <c r="D33" s="16"/>
      <c r="E33" s="16"/>
      <c r="F33" s="16"/>
      <c r="G33" s="16"/>
      <c r="H33" s="16"/>
      <c r="I33" s="16"/>
      <c r="J33" s="16"/>
      <c r="K33" s="16"/>
      <c r="L33" s="16"/>
      <c r="M33" s="16"/>
      <c r="N33" s="16"/>
      <c r="O33" s="16"/>
      <c r="P33" s="16"/>
      <c r="Q33" s="16"/>
      <c r="R33" s="16"/>
      <c r="S33" s="16"/>
      <c r="T33" s="16"/>
      <c r="U33" s="16"/>
      <c r="V33" s="16"/>
      <c r="W33" s="16"/>
      <c r="X33" s="16"/>
      <c r="Y33" s="59"/>
      <c r="Z33" s="16"/>
      <c r="AA33" s="164" t="s">
        <v>4</v>
      </c>
      <c r="AB33" s="165"/>
      <c r="AC33" s="165"/>
      <c r="AD33" s="165"/>
      <c r="AE33" s="165"/>
      <c r="AF33" s="166"/>
      <c r="AG33" s="167">
        <f>SUM(AG27:AH32)</f>
        <v>206321.5</v>
      </c>
      <c r="AH33" s="168"/>
    </row>
    <row r="34" spans="1:36" ht="37.5" customHeight="1" thickBot="1" x14ac:dyDescent="0.25">
      <c r="P34" s="38"/>
      <c r="Q34" s="39"/>
      <c r="R34" s="39"/>
      <c r="S34" s="39"/>
      <c r="AJ34" s="1"/>
    </row>
    <row r="35" spans="1:36" s="64" customFormat="1" ht="42.75" customHeight="1" thickBot="1" x14ac:dyDescent="0.25">
      <c r="B35" s="64" t="s">
        <v>65</v>
      </c>
      <c r="C35" s="97"/>
      <c r="D35" s="100"/>
      <c r="E35" s="101"/>
      <c r="X35" s="229" t="s">
        <v>66</v>
      </c>
      <c r="Y35" s="229"/>
      <c r="Z35" s="229"/>
      <c r="AA35" s="229"/>
      <c r="AJ35" s="1"/>
    </row>
    <row r="36" spans="1:36" s="64" customFormat="1" ht="24" customHeight="1" thickBot="1" x14ac:dyDescent="0.25">
      <c r="AJ36"/>
    </row>
    <row r="37" spans="1:36" s="64" customFormat="1" ht="46.5" customHeight="1" thickBot="1" x14ac:dyDescent="0.25">
      <c r="B37" s="64" t="s">
        <v>23</v>
      </c>
      <c r="C37" s="243"/>
      <c r="D37" s="244"/>
      <c r="F37" s="64" t="s">
        <v>56</v>
      </c>
      <c r="H37" s="129">
        <f>+報奨金全体明細書!AH35</f>
        <v>261</v>
      </c>
      <c r="I37" s="130"/>
      <c r="J37" s="131"/>
      <c r="M37" s="64" t="s">
        <v>58</v>
      </c>
      <c r="P37" s="245">
        <f>+C37/H37</f>
        <v>0</v>
      </c>
      <c r="Q37" s="246"/>
      <c r="R37" s="247"/>
      <c r="U37" s="64" t="s">
        <v>84</v>
      </c>
      <c r="X37" s="234">
        <f>+ROUNDDOWN(AG27*P37,0)</f>
        <v>0</v>
      </c>
      <c r="Y37" s="238"/>
      <c r="Z37" s="238"/>
      <c r="AA37" s="235"/>
      <c r="AC37" s="229"/>
      <c r="AD37" s="229"/>
      <c r="AJ37"/>
    </row>
    <row r="38" spans="1:36" s="64" customFormat="1" ht="18" customHeight="1" thickBot="1" x14ac:dyDescent="0.25">
      <c r="AJ38"/>
    </row>
    <row r="39" spans="1:36" s="64" customFormat="1" ht="46.5" customHeight="1" thickBot="1" x14ac:dyDescent="0.25">
      <c r="U39" s="64" t="s">
        <v>60</v>
      </c>
      <c r="X39" s="234">
        <f>+ROUNDDOWN(AG29*P37,0)</f>
        <v>0</v>
      </c>
      <c r="Y39" s="238"/>
      <c r="Z39" s="238"/>
      <c r="AA39" s="235"/>
      <c r="AC39" s="229"/>
      <c r="AD39" s="229"/>
      <c r="AJ39" s="1"/>
    </row>
    <row r="40" spans="1:36" s="64" customFormat="1" ht="14.25" customHeight="1" thickBot="1" x14ac:dyDescent="0.25">
      <c r="AJ40" s="1"/>
    </row>
    <row r="41" spans="1:36" s="64" customFormat="1" ht="46.5" customHeight="1" thickBot="1" x14ac:dyDescent="0.25">
      <c r="U41" s="64" t="s">
        <v>62</v>
      </c>
      <c r="X41" s="234">
        <f>ROUNDDOWN(AG31*P37,0)</f>
        <v>0</v>
      </c>
      <c r="Y41" s="238"/>
      <c r="Z41" s="238"/>
      <c r="AA41" s="235"/>
      <c r="AC41" s="229"/>
      <c r="AD41" s="229"/>
      <c r="AJ41" s="1"/>
    </row>
    <row r="42" spans="1:36" s="64" customFormat="1" ht="20.25" customHeight="1" thickBot="1" x14ac:dyDescent="0.25">
      <c r="AJ42" s="1"/>
    </row>
    <row r="43" spans="1:36" s="64" customFormat="1" ht="46.5" customHeight="1" thickBot="1" x14ac:dyDescent="0.25">
      <c r="U43" s="64" t="s">
        <v>63</v>
      </c>
      <c r="X43" s="234">
        <f>+X37+X39+X41</f>
        <v>0</v>
      </c>
      <c r="Y43" s="239"/>
      <c r="Z43" s="239"/>
      <c r="AA43" s="240"/>
      <c r="AC43" s="229"/>
      <c r="AD43" s="229"/>
      <c r="AJ43" s="1"/>
    </row>
    <row r="44" spans="1:36" s="64" customFormat="1" ht="46.5" customHeight="1" x14ac:dyDescent="0.2">
      <c r="AJ44" s="1"/>
    </row>
    <row r="45" spans="1:36" s="64" customFormat="1" ht="46.5" customHeight="1" x14ac:dyDescent="0.2">
      <c r="AJ45" s="1"/>
    </row>
    <row r="46" spans="1:36" s="64" customFormat="1" ht="46.5" customHeight="1" x14ac:dyDescent="0.2">
      <c r="AJ46"/>
    </row>
    <row r="47" spans="1:36" s="64" customFormat="1" ht="46.5" customHeight="1" x14ac:dyDescent="0.2">
      <c r="AJ47"/>
    </row>
    <row r="48" spans="1:36" s="64" customFormat="1" ht="46.5" customHeight="1" x14ac:dyDescent="0.2">
      <c r="AJ48"/>
    </row>
    <row r="49" spans="36:36" s="64" customFormat="1" ht="46.5" customHeight="1" x14ac:dyDescent="0.2">
      <c r="AJ49"/>
    </row>
    <row r="50" spans="36:36" s="64" customFormat="1" ht="46.5" customHeight="1" x14ac:dyDescent="0.2">
      <c r="AJ50"/>
    </row>
    <row r="51" spans="36:36" s="64" customFormat="1" ht="46.5" customHeight="1" x14ac:dyDescent="0.2">
      <c r="AJ51"/>
    </row>
    <row r="52" spans="36:36" s="64" customFormat="1" ht="46.5" customHeight="1" x14ac:dyDescent="0.2">
      <c r="AJ52"/>
    </row>
    <row r="53" spans="36:36" s="64" customFormat="1" ht="46.5" customHeight="1" x14ac:dyDescent="0.2">
      <c r="AJ53"/>
    </row>
    <row r="54" spans="36:36" s="64" customFormat="1" ht="46.5" customHeight="1" x14ac:dyDescent="0.2">
      <c r="AJ54"/>
    </row>
    <row r="55" spans="36:36" s="64" customFormat="1" ht="46.5" customHeight="1" x14ac:dyDescent="0.2">
      <c r="AJ55"/>
    </row>
    <row r="56" spans="36:36" s="64" customFormat="1" ht="46.5" customHeight="1" x14ac:dyDescent="0.2">
      <c r="AJ56"/>
    </row>
    <row r="57" spans="36:36" s="64" customFormat="1" ht="46.5" customHeight="1" x14ac:dyDescent="0.2">
      <c r="AJ57"/>
    </row>
    <row r="58" spans="36:36" s="64" customFormat="1" ht="46.5" customHeight="1" x14ac:dyDescent="0.2">
      <c r="AJ58"/>
    </row>
    <row r="59" spans="36:36" s="64" customFormat="1" ht="46.5" customHeight="1" x14ac:dyDescent="0.2">
      <c r="AJ59"/>
    </row>
    <row r="60" spans="36:36" s="64" customFormat="1" ht="46.5" customHeight="1" x14ac:dyDescent="0.2">
      <c r="AJ60"/>
    </row>
    <row r="61" spans="36:36" s="64" customFormat="1" ht="46.5" customHeight="1" x14ac:dyDescent="0.2">
      <c r="AJ61"/>
    </row>
    <row r="62" spans="36:36" s="64" customFormat="1" ht="46.5" customHeight="1" x14ac:dyDescent="0.2">
      <c r="AJ62"/>
    </row>
    <row r="63" spans="36:36" s="64" customFormat="1" ht="46.5" customHeight="1" x14ac:dyDescent="0.2">
      <c r="AJ63"/>
    </row>
    <row r="64" spans="36:36" s="64" customFormat="1" ht="46.5" customHeight="1" x14ac:dyDescent="0.2">
      <c r="AJ64"/>
    </row>
    <row r="65" spans="36:36" s="64" customFormat="1" ht="46.5" customHeight="1" x14ac:dyDescent="0.2">
      <c r="AJ65"/>
    </row>
    <row r="66" spans="36:36" s="64" customFormat="1" ht="46.5" customHeight="1" x14ac:dyDescent="0.2">
      <c r="AJ66"/>
    </row>
    <row r="67" spans="36:36" s="64" customFormat="1" ht="46.5" customHeight="1" x14ac:dyDescent="0.2">
      <c r="AJ67"/>
    </row>
    <row r="68" spans="36:36" s="64" customFormat="1" ht="46.5" customHeight="1" x14ac:dyDescent="0.2">
      <c r="AJ68"/>
    </row>
    <row r="69" spans="36:36" s="64" customFormat="1" ht="46.5" customHeight="1" x14ac:dyDescent="0.2">
      <c r="AJ69"/>
    </row>
    <row r="70" spans="36:36" s="64" customFormat="1" ht="46.5" customHeight="1" x14ac:dyDescent="0.2">
      <c r="AJ70"/>
    </row>
    <row r="71" spans="36:36" s="64" customFormat="1" ht="20.100000000000001" customHeight="1" x14ac:dyDescent="0.2">
      <c r="AJ71"/>
    </row>
    <row r="72" spans="36:36" s="64" customFormat="1" ht="20.100000000000001" customHeight="1" x14ac:dyDescent="0.2">
      <c r="AJ72"/>
    </row>
  </sheetData>
  <mergeCells count="50">
    <mergeCell ref="L1:O1"/>
    <mergeCell ref="B2:AI2"/>
    <mergeCell ref="H7:I7"/>
    <mergeCell ref="H8:I8"/>
    <mergeCell ref="B10:T11"/>
    <mergeCell ref="P24:S24"/>
    <mergeCell ref="B25:D25"/>
    <mergeCell ref="E25:P25"/>
    <mergeCell ref="B16:AI16"/>
    <mergeCell ref="B18:P18"/>
    <mergeCell ref="B19:C19"/>
    <mergeCell ref="B23:D23"/>
    <mergeCell ref="E23:P23"/>
    <mergeCell ref="B20:C20"/>
    <mergeCell ref="I20:J20"/>
    <mergeCell ref="AC18:AH18"/>
    <mergeCell ref="AC19:AD21"/>
    <mergeCell ref="AG31:AH32"/>
    <mergeCell ref="B27:B28"/>
    <mergeCell ref="D27:G28"/>
    <mergeCell ref="H27:L28"/>
    <mergeCell ref="M27:U28"/>
    <mergeCell ref="AA27:AD28"/>
    <mergeCell ref="AE27:AF28"/>
    <mergeCell ref="AG27:AH28"/>
    <mergeCell ref="B29:B30"/>
    <mergeCell ref="D29:Z30"/>
    <mergeCell ref="AA29:AF30"/>
    <mergeCell ref="AG29:AH30"/>
    <mergeCell ref="X43:AA43"/>
    <mergeCell ref="AC43:AD43"/>
    <mergeCell ref="AA33:AF33"/>
    <mergeCell ref="AG33:AH33"/>
    <mergeCell ref="X35:AA35"/>
    <mergeCell ref="B12:B13"/>
    <mergeCell ref="C12:F13"/>
    <mergeCell ref="X39:AA39"/>
    <mergeCell ref="AC39:AD39"/>
    <mergeCell ref="X41:AA41"/>
    <mergeCell ref="AC41:AD41"/>
    <mergeCell ref="B31:B32"/>
    <mergeCell ref="D31:Z32"/>
    <mergeCell ref="AA31:AF32"/>
    <mergeCell ref="B21:C21"/>
    <mergeCell ref="C37:D37"/>
    <mergeCell ref="H37:J37"/>
    <mergeCell ref="P37:R37"/>
    <mergeCell ref="X37:AA37"/>
    <mergeCell ref="AC37:AD37"/>
    <mergeCell ref="B26:AH26"/>
  </mergeCells>
  <phoneticPr fontId="2"/>
  <pageMargins left="0.39370078740157483" right="0.15748031496062992" top="0.81" bottom="0.27559055118110237" header="0.19685039370078741" footer="0.23622047244094491"/>
  <pageSetup paperSize="9" scale="4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お知らせ</vt:lpstr>
      <vt:lpstr>報奨金全体明細書</vt:lpstr>
      <vt:lpstr>報奨金申請書 Ａ</vt:lpstr>
      <vt:lpstr>報奨金申請書 Ｂ</vt:lpstr>
      <vt:lpstr>報奨金申請書 Ｃ</vt:lpstr>
      <vt:lpstr>報奨金申請書 D</vt:lpstr>
      <vt:lpstr>'報奨金申請書 Ａ'!Print_Area</vt:lpstr>
      <vt:lpstr>'報奨金申請書 Ｂ'!Print_Area</vt:lpstr>
      <vt:lpstr>'報奨金申請書 Ｃ'!Print_Area</vt:lpstr>
      <vt:lpstr>'報奨金申請書 D'!Print_Area</vt:lpstr>
      <vt:lpstr>報奨金全体明細書!Print_Area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前野　汐美</cp:lastModifiedBy>
  <cp:lastPrinted>2024-10-22T08:25:15Z</cp:lastPrinted>
  <dcterms:created xsi:type="dcterms:W3CDTF">2006-02-28T01:03:12Z</dcterms:created>
  <dcterms:modified xsi:type="dcterms:W3CDTF">2025-04-24T00:52:19Z</dcterms:modified>
</cp:coreProperties>
</file>